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ocumenttasks/documenttask1.xml" ContentType="application/vnd.ms-excel.documenttask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internal.vic.gov.au\DEPI\HomeDirs1\sn0f\Documents\"/>
    </mc:Choice>
  </mc:AlternateContent>
  <xr:revisionPtr revIDLastSave="0" documentId="8_{B22F9ECC-17FF-4D02-AEEC-97657E8B1D43}" xr6:coauthVersionLast="47" xr6:coauthVersionMax="47" xr10:uidLastSave="{00000000-0000-0000-0000-000000000000}"/>
  <bookViews>
    <workbookView xWindow="20370" yWindow="-120" windowWidth="29040" windowHeight="15840" tabRatio="688" firstSheet="3" activeTab="3" xr2:uid="{F797BDE0-2E7B-4086-BB4F-E147CDD30744}"/>
  </bookViews>
  <sheets>
    <sheet name="Project Info &amp; Doc Control" sheetId="32" r:id="rId1"/>
    <sheet name="Prjct Summary" sheetId="62" r:id="rId2"/>
    <sheet name="Map" sheetId="44" r:id="rId3"/>
    <sheet name="ACTIVITY PLAN" sheetId="45" r:id="rId4"/>
    <sheet name="Budget" sheetId="25" r:id="rId5"/>
    <sheet name="4a. Methods - weeds" sheetId="28" state="hidden" r:id="rId6"/>
    <sheet name="4b. - Methods - animals" sheetId="36" state="hidden" r:id="rId7"/>
    <sheet name="4c.Methods-all other activities" sheetId="40" state="hidden" r:id="rId8"/>
    <sheet name="Reporting" sheetId="41" state="hidden" r:id="rId9"/>
    <sheet name="Risk" sheetId="29" r:id="rId10"/>
    <sheet name="Reporting 25-26" sheetId="49" r:id="rId11"/>
    <sheet name="Reporting 26-27" sheetId="64" r:id="rId12"/>
    <sheet name="Glossary" sheetId="33" r:id="rId13"/>
    <sheet name="Hidden - Risk Lookup" sheetId="38" state="hidden" r:id="rId14"/>
    <sheet name="Variations table" sheetId="47" r:id="rId15"/>
    <sheet name="Template version history" sheetId="65" r:id="rId16"/>
    <sheet name="Hidden - activities lookup" sheetId="48" state="hidden" r:id="rId17"/>
    <sheet name="Hidden - Lookup (2)" sheetId="63" state="hidden" r:id="rId18"/>
  </sheets>
  <externalReferences>
    <externalReference r:id="rId19"/>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3" hidden="1">'ACTIVITY PLAN'!$A$5:$AF$47</definedName>
    <definedName name="_xlnm._FilterDatabase" localSheetId="4" hidden="1">Budget!$A$12:$F$12</definedName>
    <definedName name="_xlnm._FilterDatabase" localSheetId="1" hidden="1">'Prjct Summary'!$L$3:$N$72</definedName>
    <definedName name="_xlnm._FilterDatabase" localSheetId="8" hidden="1">Reporting!$A$6:$U$18</definedName>
    <definedName name="_xlnm._FilterDatabase" localSheetId="10" hidden="1">'Reporting 25-26'!$A$6:$AK$50</definedName>
    <definedName name="_xlnm._FilterDatabase" localSheetId="11" hidden="1">'Reporting 26-27'!$A$6:$AK$50</definedName>
    <definedName name="_xlnm._FilterDatabase" localSheetId="9" hidden="1">Risk!$A$5:$M$60</definedName>
    <definedName name="Airport">'[1]Drop downs'!$C$5:$C$11</definedName>
    <definedName name="Approved" localSheetId="17">'Hidden - Lookup (2)'!Approved</definedName>
    <definedName name="Approved" localSheetId="13">'Hidden - Risk Lookup'!Approved</definedName>
    <definedName name="Approved" localSheetId="1">'Prjct Summary'!Approved</definedName>
    <definedName name="Approved" localSheetId="0">'Project Info &amp; Doc Control'!Approved</definedName>
    <definedName name="Approved" localSheetId="8">Reporting!Approved</definedName>
    <definedName name="Approved" localSheetId="9">Risk!Approved</definedName>
    <definedName name="Approved" localSheetId="15">'Template version history'!Approved</definedName>
    <definedName name="Approved">[0]!Approved</definedName>
    <definedName name="Approvedd" localSheetId="17">'Hidden - Lookup (2)'!Approvedd</definedName>
    <definedName name="Approvedd" localSheetId="1">'Prjct Summary'!Approvedd</definedName>
    <definedName name="Approvedd" localSheetId="0">'Project Info &amp; Doc Control'!Approvedd</definedName>
    <definedName name="Approvedd" localSheetId="8">Reporting!Approvedd</definedName>
    <definedName name="Approvedd" localSheetId="15">'Template version history'!Approvedd</definedName>
    <definedName name="Approvedd">[0]!Approvedd</definedName>
    <definedName name="ArthurRylahInstitute" localSheetId="8">#REF!</definedName>
    <definedName name="ArthurRylahInstitute">#REF!</definedName>
    <definedName name="artificial_habitat">'Hidden - activities lookup'!$G$3:$G$8</definedName>
    <definedName name="Artificial_or_temporary_pond">'Hidden - activities lookup'!$S$7</definedName>
    <definedName name="Artificial_substrate">'Hidden - activities lookup'!$R$29</definedName>
    <definedName name="Artificial_tree_hollow">'Hidden - activities lookup'!$S$7</definedName>
    <definedName name="assessment">'Hidden - activities lookup'!$E$3:$E$11</definedName>
    <definedName name="Assessment__Habitat_condition">'Hidden - activities lookup'!$R$18:$R$28</definedName>
    <definedName name="Assessment_Fauna">'Hidden - activities lookup'!$R$18:$R$28</definedName>
    <definedName name="Assessment_Flora">'Hidden - activities lookup'!$R$18:$R$28</definedName>
    <definedName name="Assessment_Habitat_condition">'Hidden - activities lookup'!$R$18:$R$28</definedName>
    <definedName name="Assessment_Management_agreement">'Hidden - activities lookup'!$R$18:$R$28</definedName>
    <definedName name="Assessment_Methods">'Hidden - activities lookup'!$R$18:$R$28</definedName>
    <definedName name="Assessment_MonitoringStruct_Methods">'Hidden - activities lookup'!$R$18:$R$43</definedName>
    <definedName name="Assessment_Research_monitoring">'Hidden - activities lookup'!$R$18:$R$28</definedName>
    <definedName name="Assessment_Revegetation">'Hidden - activities lookup'!$R$18:$R$28</definedName>
    <definedName name="Assessment_Threatened_species_response">'Hidden - activities lookup'!$R$18:$R$28</definedName>
    <definedName name="Assessment_Water">'Hidden - activities lookup'!$R$18:$R$28</definedName>
    <definedName name="Bore">'Hidden - activities lookup'!$R$30</definedName>
    <definedName name="Buoy_mooring">'Hidden - activities lookup'!$R$31</definedName>
    <definedName name="Business_Function">'[2]Drop downs'!$F$5:$F$8</definedName>
    <definedName name="Camera_trap">'Hidden - activities lookup'!$R$32</definedName>
    <definedName name="Cat_control">'Hidden - activities lookup'!$R$4:$R$17</definedName>
    <definedName name="categories" localSheetId="13">#REF!</definedName>
    <definedName name="categories" localSheetId="0">#REF!</definedName>
    <definedName name="categories" localSheetId="8">#REF!</definedName>
    <definedName name="categories" localSheetId="15">#REF!</definedName>
    <definedName name="categories">#REF!</definedName>
    <definedName name="Category">'Hidden - activities lookup'!$A$3:$A$13</definedName>
    <definedName name="CC">'[3]Ops Workshop Chart'!$AA$3:$AA$20</definedName>
    <definedName name="class" localSheetId="13">#REF!</definedName>
    <definedName name="class" localSheetId="0">#REF!</definedName>
    <definedName name="class" localSheetId="8">#REF!</definedName>
    <definedName name="class" localSheetId="15">#REF!</definedName>
    <definedName name="class">#REF!</definedName>
    <definedName name="ClassList">'[4]Risk Ops Classification'!$L$4:$L$21</definedName>
    <definedName name="Clearall">#N/A</definedName>
    <definedName name="Cleargeneral">#N/A</definedName>
    <definedName name="cost">#REF!</definedName>
    <definedName name="CURRRANK">'[5]Input Risk Register'!#REF!</definedName>
    <definedName name="Deer_control">'Hidden - activities lookup'!$S$3:$S$6</definedName>
    <definedName name="Deliovery_Stage">'[6]Drop downs'!$I$16:$I$19</definedName>
    <definedName name="Delivery_agency" localSheetId="8">#REF!</definedName>
    <definedName name="Delivery_agency">#REF!</definedName>
    <definedName name="Delivery_Stage">'[2]Drop downs'!$I$16:$I$19</definedName>
    <definedName name="DELWPAviationServicesUnit" localSheetId="8">#REF!</definedName>
    <definedName name="DELWPAviationServicesUnit">#REF!</definedName>
    <definedName name="DELWPBarwonSouthWest" localSheetId="8">#REF!</definedName>
    <definedName name="DELWPBarwonSouthWest">#REF!</definedName>
    <definedName name="DELWPBiodiversityDivision" localSheetId="8">#REF!</definedName>
    <definedName name="DELWPBiodiversityDivision">#REF!</definedName>
    <definedName name="DELWPGippslandFFOD" localSheetId="8">#REF!</definedName>
    <definedName name="DELWPGippslandFFOD">#REF!</definedName>
    <definedName name="DELWPGippslandNEP" localSheetId="8">#REF!</definedName>
    <definedName name="DELWPGippslandNEP">#REF!</definedName>
    <definedName name="DELWPGippslandSISP" localSheetId="8">#REF!</definedName>
    <definedName name="DELWPGippslandSISP">#REF!</definedName>
    <definedName name="DELWPHume" localSheetId="8">#REF!</definedName>
    <definedName name="DELWPHume">#REF!</definedName>
    <definedName name="Depth_gauge">'Hidden - activities lookup'!$R$33</definedName>
    <definedName name="Desteam" localSheetId="17">'Hidden - Lookup (2)'!Desteam</definedName>
    <definedName name="Desteam" localSheetId="13">'Hidden - Risk Lookup'!Desteam</definedName>
    <definedName name="Desteam" localSheetId="1">'Prjct Summary'!Desteam</definedName>
    <definedName name="Desteam" localSheetId="0">'Project Info &amp; Doc Control'!Desteam</definedName>
    <definedName name="Desteam" localSheetId="8">Reporting!Desteam</definedName>
    <definedName name="Desteam" localSheetId="9">Risk!Desteam</definedName>
    <definedName name="Desteam" localSheetId="15">'Template version history'!Desteam</definedName>
    <definedName name="Desteam">[0]!Desteam</definedName>
    <definedName name="engagement_activity">'Hidden - activities lookup'!$F$3:$F$11</definedName>
    <definedName name="engagement_event">'Hidden - activities lookup'!$F$2</definedName>
    <definedName name="Facility">'[2]Drop downs'!$L$16:$L$20</definedName>
    <definedName name="Fencing">'Hidden - activities lookup'!$S$9:$S$10</definedName>
    <definedName name="FILTER">'[4]Project Risk Register'!#REF!</definedName>
    <definedName name="Financial_Category">'[2]Drop downs'!$F$16:$F$23</definedName>
    <definedName name="Financial_Impact" localSheetId="13">#REF!</definedName>
    <definedName name="Financial_Impact" localSheetId="0">#REF!</definedName>
    <definedName name="Financial_Impact" localSheetId="8">#REF!</definedName>
    <definedName name="Financial_Impact" localSheetId="15">#REF!</definedName>
    <definedName name="Financial_Impact">#REF!</definedName>
    <definedName name="Flow_meter">'Hidden - activities lookup'!$R$34</definedName>
    <definedName name="FORMAT" localSheetId="13">#REF!</definedName>
    <definedName name="FORMAT" localSheetId="0">#REF!</definedName>
    <definedName name="FORMAT" localSheetId="8">#REF!</definedName>
    <definedName name="FORMAT" localSheetId="15">#REF!</definedName>
    <definedName name="FORMAT">#REF!</definedName>
    <definedName name="Fox_control">'Hidden - activities lookup'!$R$4:$R$17</definedName>
    <definedName name="GLaWAC" localSheetId="8">#REF!</definedName>
    <definedName name="GLaWAC">#REF!</definedName>
    <definedName name="Goat_control">'Hidden - activities lookup'!$R$4:$R$17</definedName>
    <definedName name="Habitat_box">'Hidden - activities lookup'!$S$7</definedName>
    <definedName name="habitat_feature">'Hidden - activities lookup'!$G$2</definedName>
    <definedName name="HEAD" localSheetId="13">#REF!</definedName>
    <definedName name="HEAD" localSheetId="0">#REF!</definedName>
    <definedName name="HEAD" localSheetId="8">#REF!</definedName>
    <definedName name="HEAD" localSheetId="15">#REF!</definedName>
    <definedName name="HEAD">#REF!</definedName>
    <definedName name="Hide">'Hidden - activities lookup'!$R$35</definedName>
    <definedName name="Horse_control">'Hidden - activities lookup'!$R$4:$R$17</definedName>
    <definedName name="Impact">'[2]Drop downs'!$D$16:$D$17</definedName>
    <definedName name="level" localSheetId="13">#REF!</definedName>
    <definedName name="level" localSheetId="0">#REF!</definedName>
    <definedName name="level" localSheetId="8">#REF!</definedName>
    <definedName name="level" localSheetId="15">#REF!</definedName>
    <definedName name="level">#REF!</definedName>
    <definedName name="Man_made_ground_feature">'Hidden - activities lookup'!$S$7</definedName>
    <definedName name="Measuring_station">'Hidden - activities lookup'!$R$36</definedName>
    <definedName name="monitoring_structure">'Hidden - activities lookup'!$H$2</definedName>
    <definedName name="monitoring_structures">'Hidden - activities lookup'!$H$3:$H$16</definedName>
    <definedName name="MoogjiAboriginalCouncil" localSheetId="8">#REF!</definedName>
    <definedName name="MoogjiAboriginalCouncil">#REF!</definedName>
    <definedName name="Natural_ground_feature">'Hidden - activities lookup'!$S$7</definedName>
    <definedName name="NewLine">#N/A</definedName>
    <definedName name="Non_Financial">'[6]Drop downs'!$A$32:$A$44</definedName>
    <definedName name="Non_Financial_Impact">'[2]Drop downs'!$A$33:$A$45</definedName>
    <definedName name="OFORMAT" localSheetId="13">#REF!</definedName>
    <definedName name="OFORMAT" localSheetId="0">#REF!</definedName>
    <definedName name="OFORMAT" localSheetId="8">#REF!</definedName>
    <definedName name="OFORMAT" localSheetId="15">#REF!</definedName>
    <definedName name="OFORMAT">#REF!</definedName>
    <definedName name="OPPFORMAT" localSheetId="13">'[4]Opportunity Register'!#REF!</definedName>
    <definedName name="OPPFORMAT" localSheetId="8">'[4]Opportunity Register'!#REF!</definedName>
    <definedName name="OPPFORMAT">'[4]Opportunity Register'!#REF!</definedName>
    <definedName name="Opportunity_Stage" localSheetId="13">#REF!</definedName>
    <definedName name="Opportunity_Stage" localSheetId="0">#REF!</definedName>
    <definedName name="Opportunity_Stage" localSheetId="8">#REF!</definedName>
    <definedName name="Opportunity_Stage" localSheetId="15">#REF!</definedName>
    <definedName name="Opportunity_Stage">#REF!</definedName>
    <definedName name="other">'Hidden - activities lookup'!$O$3:$O$32</definedName>
    <definedName name="Other__specify">'Hidden - activities lookup'!$H$16,'Hidden - activities lookup'!$I$9,'Hidden - activities lookup'!$J$6,'Hidden - activities lookup'!$M$32,'Hidden - activities lookup'!$O$14,'Hidden - activities lookup'!$L$7,'Hidden - activities lookup'!$G$8</definedName>
    <definedName name="Other_specify">'Hidden - activities lookup'!$S$7</definedName>
    <definedName name="OWNER" localSheetId="13">'[5]Input Risk Register'!#REF!</definedName>
    <definedName name="OWNER" localSheetId="8">'[5]Input Risk Register'!#REF!</definedName>
    <definedName name="OWNER">'[5]Input Risk Register'!#REF!</definedName>
    <definedName name="Pal_Workbook_GUID" hidden="1">"261K57SI8Q6PB6S5P7IHL2JH"</definedName>
    <definedName name="ParksVictoria">#REF!</definedName>
    <definedName name="pest_herbivore_control">'Hidden - activities lookup'!$I$3:$I$23</definedName>
    <definedName name="pest_predator_control">'Hidden - activities lookup'!$J$3:$J$32</definedName>
    <definedName name="Photo_point">'Hidden - activities lookup'!$R$37</definedName>
    <definedName name="Pig_control">'Hidden - activities lookup'!$R$4:$R$17</definedName>
    <definedName name="PleaseSelect" localSheetId="8">#REF!</definedName>
    <definedName name="PleaseSelect">#REF!</definedName>
    <definedName name="PMI">#N/A</definedName>
    <definedName name="_xlnm.Print_Area" localSheetId="9">Risk!$A$2:$M$86</definedName>
    <definedName name="_xlnm.Print_Titles" localSheetId="9">Risk!$3:$5</definedName>
    <definedName name="probability" localSheetId="13">#REF!</definedName>
    <definedName name="probability" localSheetId="0">#REF!</definedName>
    <definedName name="probability" localSheetId="8">#REF!</definedName>
    <definedName name="probability" localSheetId="15">#REF!</definedName>
    <definedName name="probability">#REF!</definedName>
    <definedName name="Project_Stage">'[2]Drop downs'!$A$5:$A$11</definedName>
    <definedName name="Quadrats">'Hidden - activities lookup'!$R$41</definedName>
    <definedName name="Rabbit_control">'Hidden - activities lookup'!$R$4:$R$17</definedName>
    <definedName name="RDate" localSheetId="13">#REF!</definedName>
    <definedName name="RDate" localSheetId="0">#REF!</definedName>
    <definedName name="RDate" localSheetId="8">#REF!</definedName>
    <definedName name="RDate" localSheetId="15">#REF!</definedName>
    <definedName name="RDate">#REF!</definedName>
    <definedName name="Recruitment_plates">'Hidden - activities lookup'!$R$38</definedName>
    <definedName name="Rejected" localSheetId="17">'Hidden - Lookup (2)'!Rejected</definedName>
    <definedName name="Rejected" localSheetId="13">'Hidden - Risk Lookup'!Rejected</definedName>
    <definedName name="Rejected" localSheetId="1">'Prjct Summary'!Rejected</definedName>
    <definedName name="Rejected" localSheetId="0">'Project Info &amp; Doc Control'!Rejected</definedName>
    <definedName name="Rejected" localSheetId="8">Reporting!Rejected</definedName>
    <definedName name="Rejected" localSheetId="9">Risk!Rejected</definedName>
    <definedName name="Rejected" localSheetId="15">'Template version history'!Rejected</definedName>
    <definedName name="Rejected">[0]!Rejected</definedName>
    <definedName name="reputation" localSheetId="13">#REF!</definedName>
    <definedName name="reputation" localSheetId="0">#REF!</definedName>
    <definedName name="reputation" localSheetId="8">#REF!</definedName>
    <definedName name="reputation" localSheetId="15">#REF!</definedName>
    <definedName name="reputation">#REF!</definedName>
    <definedName name="research_and_monitoring">'Hidden - activities lookup'!$L$3:$L$7</definedName>
    <definedName name="research_monitoring">'Hidden - activities lookup'!$L$2</definedName>
    <definedName name="Revegetation">'Hidden - activities lookup'!$R$44:$R$54</definedName>
    <definedName name="revegetation_restoration">'Hidden - activities lookup'!$K$3</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owners">#REF!</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0</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chedule">#REF!</definedName>
    <definedName name="SCT" localSheetId="17">'Hidden - Lookup (2)'!SCT</definedName>
    <definedName name="SCT" localSheetId="13">'Hidden - Risk Lookup'!SCT</definedName>
    <definedName name="SCT" localSheetId="1">'Prjct Summary'!SCT</definedName>
    <definedName name="SCT" localSheetId="0">'Project Info &amp; Doc Control'!SCT</definedName>
    <definedName name="SCT" localSheetId="8">Reporting!SCT</definedName>
    <definedName name="SCT" localSheetId="9">Risk!SCT</definedName>
    <definedName name="SCT" localSheetId="15">'Template version history'!SCT</definedName>
    <definedName name="SCT">[0]!SCT</definedName>
    <definedName name="Song_meter">'Hidden - activities lookup'!$R$39</definedName>
    <definedName name="status" localSheetId="13">#REF!</definedName>
    <definedName name="status" localSheetId="0">#REF!</definedName>
    <definedName name="status" localSheetId="8">#REF!</definedName>
    <definedName name="status" localSheetId="15">#REF!</definedName>
    <definedName name="status">#REF!</definedName>
    <definedName name="Step_CB">'[2]Drop downs'!$F$33:$F$42</definedName>
    <definedName name="Step_Change_Benefit" localSheetId="13">#REF!</definedName>
    <definedName name="Step_Change_Benefit" localSheetId="0">#REF!</definedName>
    <definedName name="Step_Change_Benefit" localSheetId="8">#REF!</definedName>
    <definedName name="Step_Change_Benefit" localSheetId="15">#REF!</definedName>
    <definedName name="Step_Change_Benefit">#REF!</definedName>
    <definedName name="Threatened_species_action">'Hidden - activities lookup'!$R$62:$R$78</definedName>
    <definedName name="threatened_species_response">'Hidden - activities lookup'!$M$3</definedName>
    <definedName name="TLaWC" localSheetId="8">#REF!</definedName>
    <definedName name="TLaWC">#REF!</definedName>
    <definedName name="Trap_cage_box_net">'Hidden - activities lookup'!$R$40</definedName>
    <definedName name="VI_Class">'[2]Drop downs'!$A$17:$A$27</definedName>
    <definedName name="VIClass">'[2]Drop downs'!$A$16:$A$27</definedName>
    <definedName name="weed__control">'Hidden - activities lookup'!$N$3:$N$18</definedName>
    <definedName name="weed_control">'Hidden - activities lookup'!$R$55:$R$61</definedName>
    <definedName name="xes" localSheetId="13">#REF!</definedName>
    <definedName name="xes" localSheetId="0">#REF!</definedName>
    <definedName name="xes" localSheetId="8">#REF!</definedName>
    <definedName name="xes" localSheetId="15">#REF!</definedName>
    <definedName name="xes">#REF!</definedName>
    <definedName name="YesNo">'[2]Drop downs'!$I$5:$I$6</definedName>
    <definedName name="Z_6BAB4460_1D4A_467A_B224_70E019F36086_.wvu.Cols" localSheetId="9" hidden="1">Risk!#REF!</definedName>
    <definedName name="Z_6BAB4460_1D4A_467A_B224_70E019F36086_.wvu.FilterData" localSheetId="9" hidden="1">Risk!$A$5:$M$10</definedName>
    <definedName name="Z_6BAB4460_1D4A_467A_B224_70E019F36086_.wvu.PrintArea" localSheetId="9" hidden="1">Risk!$A$2:$M$60</definedName>
    <definedName name="Z_6BAB4460_1D4A_467A_B224_70E019F36086_.wvu.PrintTitles" localSheetId="9" hidden="1">Risk!$3:$5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45" l="1"/>
  <c r="R10" i="45"/>
  <c r="R9" i="45"/>
  <c r="R8" i="45"/>
  <c r="R7" i="45"/>
  <c r="A8" i="49" a="1"/>
  <c r="A8" i="49" s="1"/>
  <c r="I48" i="45" a="1"/>
  <c r="I48" i="45" s="1"/>
  <c r="O48" i="45"/>
  <c r="M48" i="45"/>
  <c r="L48" i="45"/>
  <c r="C6" i="25" l="1"/>
  <c r="AI8" i="49"/>
  <c r="G71" i="29"/>
  <c r="K71" i="29"/>
  <c r="G76" i="29"/>
  <c r="K76" i="29"/>
  <c r="B7" i="25"/>
  <c r="B6" i="25"/>
  <c r="R23" i="45"/>
  <c r="C7" i="25"/>
  <c r="C5" i="25" l="1"/>
  <c r="B5" i="25"/>
  <c r="R47" i="45"/>
  <c r="B8" i="25" l="1"/>
  <c r="C8" i="25"/>
  <c r="E6" i="25"/>
  <c r="E7" i="25"/>
  <c r="C2" i="62"/>
  <c r="AE50" i="64" l="1"/>
  <c r="AB50" i="64"/>
  <c r="X50" i="64"/>
  <c r="AI48" i="64"/>
  <c r="AI46" i="64"/>
  <c r="AI45" i="64"/>
  <c r="AI44" i="64"/>
  <c r="AI43" i="64"/>
  <c r="AI42" i="64"/>
  <c r="AI41" i="64"/>
  <c r="AI40" i="64"/>
  <c r="AI39" i="64"/>
  <c r="AI38" i="64"/>
  <c r="AI37" i="64"/>
  <c r="AI36" i="64"/>
  <c r="AI35" i="64"/>
  <c r="AI34" i="64"/>
  <c r="AI33" i="64"/>
  <c r="AI32" i="64"/>
  <c r="AI31" i="64"/>
  <c r="AI30" i="64"/>
  <c r="AI29" i="64"/>
  <c r="AI28" i="64"/>
  <c r="AI27" i="64"/>
  <c r="AI26" i="64"/>
  <c r="AI25" i="64"/>
  <c r="AI24" i="64"/>
  <c r="AI23" i="64"/>
  <c r="AI22" i="64"/>
  <c r="AI21" i="64"/>
  <c r="AI20" i="64"/>
  <c r="AI19" i="64"/>
  <c r="AI18" i="64"/>
  <c r="AI17" i="64"/>
  <c r="AI16" i="64"/>
  <c r="AI15" i="64"/>
  <c r="AI14" i="64"/>
  <c r="AI13" i="64"/>
  <c r="AI12" i="64"/>
  <c r="AI11" i="64"/>
  <c r="AI10" i="64"/>
  <c r="AI9" i="64"/>
  <c r="AI8" i="64"/>
  <c r="E49" i="25"/>
  <c r="E35" i="25"/>
  <c r="E2" i="62"/>
  <c r="A2" i="62"/>
  <c r="AI50" i="64" l="1"/>
  <c r="AB50" i="49" l="1"/>
  <c r="AG22" i="49"/>
  <c r="AG23" i="49"/>
  <c r="AG24" i="49"/>
  <c r="AG25" i="49"/>
  <c r="AG26" i="49"/>
  <c r="AG27" i="49"/>
  <c r="AG28" i="49"/>
  <c r="AG29" i="49"/>
  <c r="AG30" i="49"/>
  <c r="AG31" i="49"/>
  <c r="AG32" i="49"/>
  <c r="AG33" i="49"/>
  <c r="AG34" i="49"/>
  <c r="AG35" i="49"/>
  <c r="AG36" i="49"/>
  <c r="AG37" i="49"/>
  <c r="AG38" i="49"/>
  <c r="AG39" i="49"/>
  <c r="AG40" i="49"/>
  <c r="AG41" i="49"/>
  <c r="AG42" i="49"/>
  <c r="AG43" i="49"/>
  <c r="AG44" i="49"/>
  <c r="AG45" i="49"/>
  <c r="AG46" i="49"/>
  <c r="AG48" i="49"/>
  <c r="AD22" i="49"/>
  <c r="AD23" i="49"/>
  <c r="AD24" i="49"/>
  <c r="AD25" i="49"/>
  <c r="AD26" i="49"/>
  <c r="AD27" i="49"/>
  <c r="AD28" i="49"/>
  <c r="AD29" i="49"/>
  <c r="AD30" i="49"/>
  <c r="AD31" i="49"/>
  <c r="AD32" i="49"/>
  <c r="AD33" i="49"/>
  <c r="AD34" i="49"/>
  <c r="AD35" i="49"/>
  <c r="AD36" i="49"/>
  <c r="AD37" i="49"/>
  <c r="AD38" i="49"/>
  <c r="AD39" i="49"/>
  <c r="AD40" i="49"/>
  <c r="AD41" i="49"/>
  <c r="AD42" i="49"/>
  <c r="AD43" i="49"/>
  <c r="AD44" i="49"/>
  <c r="AD45" i="49"/>
  <c r="AD46" i="49"/>
  <c r="AD48"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8" i="49"/>
  <c r="A8" i="64" a="1"/>
  <c r="I50" i="49" a="1"/>
  <c r="I50" i="49" s="1"/>
  <c r="R12" i="45"/>
  <c r="R13" i="45"/>
  <c r="R14" i="45"/>
  <c r="R15" i="45"/>
  <c r="R16" i="45"/>
  <c r="R17" i="45"/>
  <c r="R18" i="45"/>
  <c r="R19" i="45"/>
  <c r="R20" i="45"/>
  <c r="R21" i="45"/>
  <c r="R22" i="45"/>
  <c r="R24" i="45"/>
  <c r="R25" i="45"/>
  <c r="R26" i="45"/>
  <c r="R27" i="45"/>
  <c r="R28" i="45"/>
  <c r="R29" i="45"/>
  <c r="R30" i="45"/>
  <c r="R31" i="45"/>
  <c r="R32" i="45"/>
  <c r="R33" i="45"/>
  <c r="R34" i="45"/>
  <c r="R35" i="45"/>
  <c r="R36" i="45"/>
  <c r="R37" i="45"/>
  <c r="R38" i="45"/>
  <c r="R39" i="45"/>
  <c r="R40" i="45"/>
  <c r="R41" i="45"/>
  <c r="R42" i="45"/>
  <c r="R43" i="45"/>
  <c r="R44" i="45"/>
  <c r="R45" i="45"/>
  <c r="R46" i="45"/>
  <c r="I50" i="64" l="1" a="1"/>
  <c r="I50" i="64" s="1"/>
  <c r="Y45" i="64"/>
  <c r="AG41" i="64"/>
  <c r="Y38" i="64"/>
  <c r="AG34" i="64"/>
  <c r="Y31" i="64"/>
  <c r="AG27" i="64"/>
  <c r="Y24" i="64"/>
  <c r="AG20" i="64"/>
  <c r="Y17" i="64"/>
  <c r="AD34" i="64"/>
  <c r="AD27" i="64"/>
  <c r="AD20" i="64"/>
  <c r="AG25" i="64"/>
  <c r="AG42" i="64"/>
  <c r="Y18" i="64"/>
  <c r="AD21" i="64"/>
  <c r="Y35" i="64"/>
  <c r="AG17" i="64"/>
  <c r="AD41" i="64"/>
  <c r="AG44" i="64"/>
  <c r="Y41" i="64"/>
  <c r="AG37" i="64"/>
  <c r="Y34" i="64"/>
  <c r="AG30" i="64"/>
  <c r="Y27" i="64"/>
  <c r="AG23" i="64"/>
  <c r="Y20" i="64"/>
  <c r="AG16" i="64"/>
  <c r="AD29" i="64"/>
  <c r="AG32" i="64"/>
  <c r="Y15" i="64"/>
  <c r="AD18" i="64"/>
  <c r="AG28" i="64"/>
  <c r="AD35" i="64"/>
  <c r="AG38" i="64"/>
  <c r="AG24" i="64"/>
  <c r="AD31" i="64"/>
  <c r="AD44" i="64"/>
  <c r="AD37" i="64"/>
  <c r="AD30" i="64"/>
  <c r="AD23" i="64"/>
  <c r="AD16" i="64"/>
  <c r="AD22" i="64"/>
  <c r="Y43" i="64"/>
  <c r="Y22" i="64"/>
  <c r="AD32" i="64"/>
  <c r="AG35" i="64"/>
  <c r="AG45" i="64"/>
  <c r="Y21" i="64"/>
  <c r="AG48" i="64"/>
  <c r="Y44" i="64"/>
  <c r="AG40" i="64"/>
  <c r="Y37" i="64"/>
  <c r="AG33" i="64"/>
  <c r="Y30" i="64"/>
  <c r="AG26" i="64"/>
  <c r="Y23" i="64"/>
  <c r="AG19" i="64"/>
  <c r="Y16" i="64"/>
  <c r="AD36" i="64"/>
  <c r="Y36" i="64"/>
  <c r="AG18" i="64"/>
  <c r="Y46" i="64"/>
  <c r="AG21" i="64"/>
  <c r="Y42" i="64"/>
  <c r="AD48" i="64"/>
  <c r="AD40" i="64"/>
  <c r="AD33" i="64"/>
  <c r="AD26" i="64"/>
  <c r="AD19" i="64"/>
  <c r="AD43" i="64"/>
  <c r="AG46" i="64"/>
  <c r="Y29" i="64"/>
  <c r="AD39" i="64"/>
  <c r="Y39" i="64"/>
  <c r="Y25" i="64"/>
  <c r="AD28" i="64"/>
  <c r="Y28" i="64"/>
  <c r="AD45" i="64"/>
  <c r="AD24" i="64"/>
  <c r="Y48" i="64"/>
  <c r="AG43" i="64"/>
  <c r="Y40" i="64"/>
  <c r="AG36" i="64"/>
  <c r="Y33" i="64"/>
  <c r="AG29" i="64"/>
  <c r="Y26" i="64"/>
  <c r="AG22" i="64"/>
  <c r="Y19" i="64"/>
  <c r="AG15" i="64"/>
  <c r="AD15" i="64"/>
  <c r="AG39" i="64"/>
  <c r="AD46" i="64"/>
  <c r="AD25" i="64"/>
  <c r="Y32" i="64"/>
  <c r="AD42" i="64"/>
  <c r="AG31" i="64"/>
  <c r="AD38" i="64"/>
  <c r="AD17" i="64"/>
  <c r="L50" i="49"/>
  <c r="A8" i="64"/>
  <c r="R48" i="45"/>
  <c r="O50" i="64"/>
  <c r="E5" i="25"/>
  <c r="E8" i="25" l="1"/>
  <c r="AG14" i="64"/>
  <c r="AD14" i="64"/>
  <c r="Y14" i="64"/>
  <c r="Y9" i="64"/>
  <c r="Y13" i="64"/>
  <c r="AG13" i="64"/>
  <c r="AD13" i="64"/>
  <c r="Y10" i="64"/>
  <c r="L50" i="64" a="1"/>
  <c r="L50" i="64" s="1"/>
  <c r="AD11" i="64"/>
  <c r="R50" i="64"/>
  <c r="AG11" i="64"/>
  <c r="AD10" i="64"/>
  <c r="Y8" i="64"/>
  <c r="AG10" i="64"/>
  <c r="AD8" i="64"/>
  <c r="Y11" i="64"/>
  <c r="AG8" i="64"/>
  <c r="Y12" i="64"/>
  <c r="M50" i="64"/>
  <c r="AD12" i="64"/>
  <c r="AG12" i="64"/>
  <c r="AG9" i="64"/>
  <c r="AD9" i="64"/>
  <c r="AI9" i="49"/>
  <c r="AI10" i="49"/>
  <c r="AI11" i="49"/>
  <c r="AI12" i="49"/>
  <c r="AI13" i="49"/>
  <c r="AI14" i="49"/>
  <c r="AI15" i="49"/>
  <c r="AI16" i="49"/>
  <c r="AI17" i="49"/>
  <c r="AI18" i="49"/>
  <c r="AI19" i="49"/>
  <c r="AI20" i="49"/>
  <c r="AI21" i="49"/>
  <c r="AI22" i="49"/>
  <c r="AI23" i="49"/>
  <c r="AI24" i="49"/>
  <c r="AI25" i="49"/>
  <c r="AI26" i="49"/>
  <c r="AI27" i="49"/>
  <c r="AI28" i="49"/>
  <c r="AI29" i="49"/>
  <c r="AI30" i="49"/>
  <c r="AI31" i="49"/>
  <c r="AI32" i="49"/>
  <c r="AI33" i="49"/>
  <c r="AI34" i="49"/>
  <c r="AI35" i="49"/>
  <c r="AI36" i="49"/>
  <c r="AI37" i="49"/>
  <c r="AI38" i="49"/>
  <c r="AI39" i="49"/>
  <c r="AI40" i="49"/>
  <c r="AI41" i="49"/>
  <c r="AI42" i="49"/>
  <c r="AI43" i="49"/>
  <c r="AI44" i="49"/>
  <c r="AI45" i="49"/>
  <c r="AI46" i="49"/>
  <c r="AI48" i="49"/>
  <c r="AG50" i="64" l="1"/>
  <c r="Y50" i="64"/>
  <c r="AD50" i="64"/>
  <c r="AE50" i="49" l="1"/>
  <c r="X50" i="49"/>
  <c r="R50" i="49" l="1"/>
  <c r="O50" i="49"/>
  <c r="AG8" i="49"/>
  <c r="AD8" i="49"/>
  <c r="AG21" i="49"/>
  <c r="Y21" i="49"/>
  <c r="AD21" i="49"/>
  <c r="AD20" i="49"/>
  <c r="Y20" i="49"/>
  <c r="AG20" i="49"/>
  <c r="Y19" i="49"/>
  <c r="AG19" i="49"/>
  <c r="AD19" i="49"/>
  <c r="AG18" i="49"/>
  <c r="Y18" i="49"/>
  <c r="AD18" i="49"/>
  <c r="Y17" i="49"/>
  <c r="AD17" i="49"/>
  <c r="AG17" i="49"/>
  <c r="AG13" i="49"/>
  <c r="AD13" i="49"/>
  <c r="Y12" i="49"/>
  <c r="AG15" i="49"/>
  <c r="AD15" i="49"/>
  <c r="Y14" i="49"/>
  <c r="AG16" i="49"/>
  <c r="AD16" i="49"/>
  <c r="Y15" i="49"/>
  <c r="Y16" i="49"/>
  <c r="AD12" i="49"/>
  <c r="AG14" i="49"/>
  <c r="AD14" i="49"/>
  <c r="Y13" i="49"/>
  <c r="AG12" i="49"/>
  <c r="AG10" i="49"/>
  <c r="AD10" i="49"/>
  <c r="AG11" i="49"/>
  <c r="Y11" i="49"/>
  <c r="AD11" i="49"/>
  <c r="Y10" i="49"/>
  <c r="AD9" i="49"/>
  <c r="AG9" i="49"/>
  <c r="Y9" i="49"/>
  <c r="Y8" i="49"/>
  <c r="AI50" i="49"/>
  <c r="AD50" i="49" l="1"/>
  <c r="AG50" i="49"/>
  <c r="M50" i="49" l="1"/>
  <c r="R19" i="41"/>
  <c r="R8" i="41"/>
  <c r="R9" i="41"/>
  <c r="R10" i="41"/>
  <c r="R11" i="41"/>
  <c r="R12" i="41"/>
  <c r="R13" i="41"/>
  <c r="R14" i="41"/>
  <c r="R15" i="41"/>
  <c r="R16" i="41"/>
  <c r="R17" i="41"/>
  <c r="R18" i="41"/>
  <c r="R7" i="41"/>
  <c r="Y50" i="49" l="1"/>
  <c r="Q19" i="41"/>
  <c r="P19" i="41"/>
  <c r="A13" i="41"/>
  <c r="C7" i="41"/>
  <c r="D7" i="41"/>
  <c r="E7" i="41"/>
  <c r="B8" i="41"/>
  <c r="C8" i="41"/>
  <c r="D8" i="41"/>
  <c r="E8" i="41"/>
  <c r="B9" i="41"/>
  <c r="C9" i="41"/>
  <c r="D9" i="41"/>
  <c r="E9" i="41"/>
  <c r="B10" i="41"/>
  <c r="C10" i="41"/>
  <c r="D10" i="41"/>
  <c r="E10" i="41"/>
  <c r="B11" i="41"/>
  <c r="C11" i="41"/>
  <c r="D11" i="41"/>
  <c r="E11" i="41"/>
  <c r="B12" i="41"/>
  <c r="C12" i="41"/>
  <c r="D12" i="41"/>
  <c r="E12" i="41"/>
  <c r="B13" i="41"/>
  <c r="C13" i="41"/>
  <c r="D13" i="41"/>
  <c r="E13" i="41"/>
  <c r="B14" i="41"/>
  <c r="C14" i="41"/>
  <c r="D14" i="41"/>
  <c r="E14" i="41"/>
  <c r="C15" i="41"/>
  <c r="D15" i="41"/>
  <c r="E15" i="41"/>
  <c r="C16" i="41"/>
  <c r="D16" i="41"/>
  <c r="E16" i="41"/>
  <c r="C17" i="41"/>
  <c r="D17" i="41"/>
  <c r="E17" i="41"/>
  <c r="B18" i="41"/>
  <c r="C18" i="41"/>
  <c r="D18" i="41"/>
  <c r="E18" i="41"/>
  <c r="A8" i="41"/>
  <c r="A9" i="41"/>
  <c r="A10" i="41"/>
  <c r="A11" i="41"/>
  <c r="A12" i="41"/>
  <c r="A14" i="41"/>
  <c r="A15" i="41"/>
  <c r="A16" i="41"/>
  <c r="A17" i="41"/>
  <c r="A18" i="41"/>
  <c r="A7" i="41"/>
  <c r="H8" i="41"/>
  <c r="L8" i="41" s="1"/>
  <c r="H9" i="41"/>
  <c r="L9" i="41" s="1"/>
  <c r="H10" i="41"/>
  <c r="L10" i="41" s="1"/>
  <c r="H11" i="41"/>
  <c r="L11" i="41" s="1"/>
  <c r="H12" i="41"/>
  <c r="L12" i="41" s="1"/>
  <c r="H13" i="41"/>
  <c r="L13" i="41" s="1"/>
  <c r="H14" i="41"/>
  <c r="L14" i="41" s="1"/>
  <c r="H15" i="41"/>
  <c r="L15" i="41" s="1"/>
  <c r="H16" i="41"/>
  <c r="L16" i="41" s="1"/>
  <c r="H17" i="41"/>
  <c r="L17" i="41" s="1"/>
  <c r="H18" i="41"/>
  <c r="L18" i="41" s="1"/>
  <c r="H7" i="41"/>
  <c r="G8" i="41"/>
  <c r="G9" i="41"/>
  <c r="G10" i="41"/>
  <c r="G11" i="41"/>
  <c r="G12" i="41"/>
  <c r="G13" i="41"/>
  <c r="G14" i="41"/>
  <c r="G15" i="41"/>
  <c r="G16" i="41"/>
  <c r="G17" i="41"/>
  <c r="G18" i="41"/>
  <c r="G7" i="41"/>
  <c r="F8" i="41"/>
  <c r="F9" i="41"/>
  <c r="F10" i="41"/>
  <c r="F11" i="41"/>
  <c r="F12" i="41"/>
  <c r="F13" i="41"/>
  <c r="F14" i="41"/>
  <c r="F15" i="41"/>
  <c r="F16" i="41"/>
  <c r="F17" i="41"/>
  <c r="F18" i="41"/>
  <c r="F7" i="41"/>
  <c r="G2" i="41"/>
  <c r="B2" i="41"/>
  <c r="D2" i="41"/>
  <c r="K19" i="41"/>
  <c r="I19" i="41"/>
  <c r="H19" i="41" l="1"/>
  <c r="L7" i="41"/>
  <c r="L19" i="41" s="1"/>
  <c r="F19" i="41"/>
  <c r="B9" i="36" l="1"/>
  <c r="B8" i="36"/>
  <c r="B7" i="36"/>
  <c r="B15" i="41"/>
  <c r="B16" i="41"/>
  <c r="B7" i="41"/>
  <c r="B17" i="41" l="1"/>
  <c r="G61" i="29" l="1"/>
  <c r="G66" i="29"/>
  <c r="K61" i="29"/>
  <c r="K66" i="29"/>
  <c r="K11" i="29"/>
  <c r="K16" i="29"/>
  <c r="K21" i="29"/>
  <c r="K26" i="29"/>
  <c r="K31" i="29"/>
  <c r="K36" i="29"/>
  <c r="K41" i="29"/>
  <c r="K46" i="29"/>
  <c r="K51" i="29"/>
  <c r="K56" i="29"/>
  <c r="K6" i="29"/>
  <c r="G16" i="29"/>
  <c r="G21" i="29"/>
  <c r="G26" i="29"/>
  <c r="G31" i="29"/>
  <c r="G36" i="29"/>
  <c r="G41" i="29"/>
  <c r="G46" i="29"/>
  <c r="G51" i="29"/>
  <c r="G56" i="29"/>
  <c r="G6" i="29"/>
  <c r="G1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tc={5F424EA4-BC5E-4713-BEB3-1248D853A1C9}</author>
    <author>tc={7DFB3350-2FEB-4BB3-B3D7-9F22302AD797}</author>
  </authors>
  <commentList>
    <comment ref="A3" authorId="0" shapeId="0" xr:uid="{5F424EA4-BC5E-4713-BEB3-1248D853A1C9}">
      <text>
        <t>[Threaded comment]
Your version of Excel allows you to read this threaded comment; however, any edits to it will get removed if the file is opened in a newer version of Excel. Learn more: https://go.microsoft.com/fwlink/?linkid=870924
Comment:
    Are we missing any questions/drop-downs in this tab?</t>
      </text>
    </comment>
    <comment ref="H6" authorId="1" shapeId="0" xr:uid="{7DFB3350-2FEB-4BB3-B3D7-9F22302AD797}">
      <text>
        <t>[Threaded comment]
Your version of Excel allows you to read this threaded comment; however, any edits to it will get removed if the file is opened in a newer version of Excel. Learn more: https://go.microsoft.com/fwlink/?linkid=870924
Comment:
    Change to free text?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tc={8968D9B7-8FF3-4F64-A435-E3A0CC987E7A}</author>
  </authors>
  <commentList>
    <comment ref="A3" authorId="0" shapeId="0" xr:uid="{8968D9B7-8FF3-4F64-A435-E3A0CC987E7A}">
      <text>
        <t>[Threaded comment]
Your version of Excel allows you to read this threaded comment; however, any edits to it will get removed if the file is opened in a newer version of Excel. Learn more: https://go.microsoft.com/fwlink/?linkid=870924
Comment:
    Are we missing any questions/drop-downs in this tab?</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tc={6159920E-5FA2-47A3-ADC0-408189369678}</author>
  </authors>
  <commentList>
    <comment ref="A3" authorId="0" shapeId="0" xr:uid="{6159920E-5FA2-47A3-ADC0-408189369678}">
      <text>
        <t>[Threaded comment]
Your version of Excel allows you to read this threaded comment; however, any edits to it will get removed if the file is opened in a newer version of Excel. Learn more: https://go.microsoft.com/fwlink/?linkid=870924
Comment:
    Are we missing any questions/drop-downs in this tab?</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tc={D8483039-8298-46B9-BAA8-E6C63114072B}</author>
    <author>tc={26C76224-D435-4526-A45A-107C5B93B9B0}</author>
    <author>tc={7CA59232-814D-4D38-9F74-DAD8F2B64B43}</author>
  </authors>
  <commentList>
    <comment ref="A1" authorId="0" shapeId="0" xr:uid="{D8483039-8298-46B9-BAA8-E6C63114072B}">
      <text>
        <t>[Threaded comment]
Your version of Excel allows you to read this threaded comment; however, any edits to it will get removed if the file is opened in a newer version of Excel. Learn more: https://go.microsoft.com/fwlink/?linkid=870924
Comment:
    Do we include reporting in this spreadsheet? 
Pros:
 - Project leads have the project plan targets and $ right in front of them and pre-filled, so there is less room for error (e.g. reporting against the wrong targets, or from old variation). 
 - EP team can copy/paste reporting info direct into a master s/s. If we structure the s/s well, it only requires one copy/paste per project.
Cons: 
- this spreadsheet becomes bigger and more complex...
Reply:
    @Diana C Shrimpton (DEECA) good questions D, sounds goof having pre-filled approved target metrics. Also are we going to have a page 2 or have it all here on one page for reporting for a checklist and details of &gt; as per project deliverables required as outlined in the Word Project Plan ?</t>
      </text>
    </comment>
    <comment ref="I5" authorId="1" shapeId="0" xr:uid="{26C76224-D435-4526-A45A-107C5B93B9B0}">
      <text>
        <t>[Threaded comment]
Your version of Excel allows you to read this threaded comment; however, any edits to it will get removed if the file is opened in a newer version of Excel. Learn more: https://go.microsoft.com/fwlink/?linkid=870924
Comment:
    @Diana C Shrimpton (DEECA) As discussed Diana, no UOM and quantities reported on here as advised this will be found by ECP GIS spatial analysis, one exception is staffing cost as FTE for the whole reporting period or number of staff and number of staff hours or days ? I guess this will be targeted in the columns (here E to G) but reporting what was actually achieved ?
Reply:
    @Diana C Shrimpton (DEECA) Diana - Also should add  a column for who/what org. delivered and how much ? E.g. TO’s, contractor, volunteer, agency staff, for such as 500 person hours, or number of TO’s and UOM days, hours or FTE’s ? Captured in GEMS by the looks...will look at format when you send through.</t>
      </text>
    </comment>
    <comment ref="P5" authorId="2" shapeId="0" xr:uid="{7CA59232-814D-4D38-9F74-DAD8F2B64B4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Is it important to know where the contributions came from?
Reply:
    @Diana C - For NF we need to break down non govt private and philanthropic contributions as well as other government contributions.  
Reply:
    @Sylvia Majetic (DEECA) could please you share a NF report so I can model this section on it? Thanks!</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<sst xmlns="http://schemas.openxmlformats.org/spreadsheetml/2006/main" count="2078" uniqueCount="1271">
  <si>
    <t>PROJECT PLAN FOR PROJECTS FUNDED THROUGH  DEECA ENVIRONMENT PROGRAMS</t>
  </si>
  <si>
    <t>PROJECT INFORMATION</t>
  </si>
  <si>
    <t>Fill in your project details below:</t>
  </si>
  <si>
    <t>Program Name:</t>
  </si>
  <si>
    <t>Project ID:</t>
  </si>
  <si>
    <t>Project Title:</t>
  </si>
  <si>
    <t>Lead Agency:</t>
  </si>
  <si>
    <t>Contact Name:</t>
  </si>
  <si>
    <t>TABLE OF CONTENTS</t>
  </si>
  <si>
    <t>Project Plan</t>
  </si>
  <si>
    <t>Tab 1</t>
  </si>
  <si>
    <t>Project Info &amp; Document Control</t>
  </si>
  <si>
    <t>For version control and approval history of the completed project plan. When changes are made to the content of the project plan, the Document Control table should be updated with a summary of the changes and a signature.</t>
  </si>
  <si>
    <t>Tab 2</t>
  </si>
  <si>
    <t>Project Summary</t>
  </si>
  <si>
    <t>Documents the project objectives, biodiversity assets, stakeholders, governance arrangements, etc.</t>
  </si>
  <si>
    <t>Tab 3</t>
  </si>
  <si>
    <t>Map</t>
  </si>
  <si>
    <t>Image(s) of project location.</t>
  </si>
  <si>
    <t>Tab 4</t>
  </si>
  <si>
    <t>Activity Plan</t>
  </si>
  <si>
    <r>
      <t xml:space="preserve">Documents the activities, deliverables and budget per financial year. </t>
    </r>
    <r>
      <rPr>
        <b/>
        <sz val="10"/>
        <color rgb="FFFF0000"/>
        <rFont val="Aptos"/>
        <family val="2"/>
      </rPr>
      <t>This information will be used to track progress and acquit delivery and expenditure in annual reports.</t>
    </r>
  </si>
  <si>
    <t>Tab 5</t>
  </si>
  <si>
    <t>Budget</t>
  </si>
  <si>
    <t>Documents the annual project funding amounts, expense categories and amounts, a breakdown of salaries to be funded, expected co-contributions.</t>
  </si>
  <si>
    <t>Tab 6</t>
  </si>
  <si>
    <t>Risk Assessment</t>
  </si>
  <si>
    <t>Risk register.</t>
  </si>
  <si>
    <t>Reporting spreadsheets</t>
  </si>
  <si>
    <t>Tab 7</t>
  </si>
  <si>
    <t>Reporting 2025-26</t>
  </si>
  <si>
    <t>For annual reporting on project deliverables and budget expenditure. This tab is to be completed and a copy of this spreadsheet attached to the online 2025-26 Annual Report.</t>
  </si>
  <si>
    <t>Tab 8</t>
  </si>
  <si>
    <t>Reporting 2026-27</t>
  </si>
  <si>
    <t>For annual reporting on project deliverables and budget expenditure. This tab is to be completed and a copy of this spreadsheet attached to the online 2026-27 Annual Report.</t>
  </si>
  <si>
    <t>Useful resources</t>
  </si>
  <si>
    <t>Tab 9</t>
  </si>
  <si>
    <t>Glossary</t>
  </si>
  <si>
    <t>Gloassary of definitions used in this spreadsheet.</t>
  </si>
  <si>
    <t>Tab 10</t>
  </si>
  <si>
    <t>Variations table</t>
  </si>
  <si>
    <t>Examples of different types of project variations (e.g. to budget, deliverables, timing).</t>
  </si>
  <si>
    <t>Tab 11</t>
  </si>
  <si>
    <t>Template version history</t>
  </si>
  <si>
    <t>Document any updates to the template since first distribution.</t>
  </si>
  <si>
    <t>DOCUMENT CONTROL</t>
  </si>
  <si>
    <t>Document History</t>
  </si>
  <si>
    <t>Approvals</t>
  </si>
  <si>
    <r>
      <t xml:space="preserve">Date
</t>
    </r>
    <r>
      <rPr>
        <sz val="11"/>
        <color rgb="FFFF0000"/>
        <rFont val="Aptos"/>
        <family val="2"/>
      </rPr>
      <t>dd/mm/yyyy</t>
    </r>
  </si>
  <si>
    <t>Author</t>
  </si>
  <si>
    <r>
      <t xml:space="preserve">Summary of changes 
</t>
    </r>
    <r>
      <rPr>
        <sz val="11"/>
        <color rgb="FFFF0000"/>
        <rFont val="Aptos"/>
        <family val="2"/>
      </rPr>
      <t>(e.g. updated project plan with variation to weed control deliverables)</t>
    </r>
  </si>
  <si>
    <t>Approver name</t>
  </si>
  <si>
    <t>Approver title</t>
  </si>
  <si>
    <r>
      <t xml:space="preserve">Signature </t>
    </r>
    <r>
      <rPr>
        <sz val="11"/>
        <color rgb="FFFF0000"/>
        <rFont val="Aptos"/>
        <family val="2"/>
      </rPr>
      <t>(insert picture, or refer to an email approval, e.g. email from [name] to [name], [date])</t>
    </r>
  </si>
  <si>
    <t>PROJECT SUMMARY</t>
  </si>
  <si>
    <r>
      <rPr>
        <b/>
        <sz val="11"/>
        <color rgb="FF201547"/>
        <rFont val="Aptos"/>
        <family val="2"/>
      </rPr>
      <t>Project Location</t>
    </r>
    <r>
      <rPr>
        <b/>
        <sz val="10"/>
        <color rgb="FF201547"/>
        <rFont val="Aptos"/>
        <family val="2"/>
      </rPr>
      <t xml:space="preserve">
</t>
    </r>
    <r>
      <rPr>
        <sz val="10"/>
        <color rgb="FF201547"/>
        <rFont val="Aptos"/>
        <family val="2"/>
      </rPr>
      <t xml:space="preserve">
</t>
    </r>
    <r>
      <rPr>
        <sz val="10"/>
        <color rgb="FFFF0000"/>
        <rFont val="Aptos"/>
        <family val="2"/>
      </rPr>
      <t>Describe the location of the project in the text box below</t>
    </r>
  </si>
  <si>
    <r>
      <t xml:space="preserve">DEECA region(s)
</t>
    </r>
    <r>
      <rPr>
        <sz val="10"/>
        <color rgb="FFFF0000"/>
        <rFont val="Aptos"/>
        <family val="2"/>
      </rPr>
      <t xml:space="preserve">
Select from drop-down list</t>
    </r>
  </si>
  <si>
    <r>
      <t xml:space="preserve">Parks Victoria region(s)
</t>
    </r>
    <r>
      <rPr>
        <sz val="10"/>
        <color rgb="FFFF0000"/>
        <rFont val="Aptos"/>
        <family val="2"/>
      </rPr>
      <t>Select from drop-down list 
(if applicable)</t>
    </r>
  </si>
  <si>
    <r>
      <t xml:space="preserve">Local government area(s)
</t>
    </r>
    <r>
      <rPr>
        <sz val="10"/>
        <color rgb="FFFF0000"/>
        <rFont val="Aptos"/>
        <family val="2"/>
      </rPr>
      <t xml:space="preserve">
Select drop-down list below</t>
    </r>
  </si>
  <si>
    <r>
      <t xml:space="preserve">Catchment Management Authority(s)
</t>
    </r>
    <r>
      <rPr>
        <sz val="10"/>
        <color rgb="FFFF0000"/>
        <rFont val="Aptos"/>
        <family val="2"/>
      </rPr>
      <t>Select drop-down list below</t>
    </r>
  </si>
  <si>
    <r>
      <rPr>
        <b/>
        <sz val="11"/>
        <color rgb="FF201547"/>
        <rFont val="Aptos"/>
        <family val="2"/>
      </rPr>
      <t>1. Project activities</t>
    </r>
    <r>
      <rPr>
        <b/>
        <sz val="10"/>
        <color rgb="FF201547"/>
        <rFont val="Aptos"/>
        <family val="2"/>
      </rPr>
      <t xml:space="preserve">
</t>
    </r>
    <r>
      <rPr>
        <b/>
        <sz val="10"/>
        <rFont val="Aptos"/>
        <family val="2"/>
      </rPr>
      <t>Briefly</t>
    </r>
    <r>
      <rPr>
        <sz val="10"/>
        <rFont val="Aptos"/>
        <family val="2"/>
      </rPr>
      <t xml:space="preserve"> (i.e. in 1-2 sentences) describe what will be done in this project (</t>
    </r>
    <r>
      <rPr>
        <i/>
        <sz val="10"/>
        <color rgb="FF201547"/>
        <rFont val="Aptos"/>
        <family val="2"/>
      </rPr>
      <t xml:space="preserve">full details to be entered in the Activity Plan tab.)
</t>
    </r>
    <r>
      <rPr>
        <b/>
        <sz val="10"/>
        <color rgb="FF201547"/>
        <rFont val="Aptos"/>
        <family val="2"/>
      </rPr>
      <t xml:space="preserve">
</t>
    </r>
    <r>
      <rPr>
        <sz val="10"/>
        <color rgb="FFFF0000"/>
        <rFont val="Aptos"/>
        <family val="2"/>
      </rPr>
      <t xml:space="preserve">E.g. This project will conduct fox control using baiting and ground shooting in areas </t>
    </r>
  </si>
  <si>
    <r>
      <rPr>
        <b/>
        <sz val="11"/>
        <color rgb="FF201547"/>
        <rFont val="Aptos"/>
        <family val="2"/>
      </rPr>
      <t>2. Project objectives</t>
    </r>
    <r>
      <rPr>
        <b/>
        <sz val="10"/>
        <color rgb="FF201547"/>
        <rFont val="Aptos"/>
        <family val="2"/>
      </rPr>
      <t xml:space="preserve">
</t>
    </r>
    <r>
      <rPr>
        <sz val="10"/>
        <color rgb="FF201547"/>
        <rFont val="Aptos"/>
        <family val="2"/>
      </rPr>
      <t xml:space="preserve">
</t>
    </r>
    <r>
      <rPr>
        <sz val="10"/>
        <rFont val="Aptos"/>
        <family val="2"/>
      </rPr>
      <t>What are the desired outcomes / effects of the project, including biodiversity and conservation outcomes, by the end of the project?</t>
    </r>
    <r>
      <rPr>
        <sz val="10"/>
        <color rgb="FFFF0000"/>
        <rFont val="Aptos"/>
        <family val="2"/>
      </rPr>
      <t xml:space="preserve">
E.g. This project aims to reduce the impact of foxes on threatened species, including local populations of Potoroos.</t>
    </r>
    <r>
      <rPr>
        <b/>
        <sz val="10"/>
        <color rgb="FF201547"/>
        <rFont val="Aptos"/>
        <family val="2"/>
      </rPr>
      <t xml:space="preserve">
</t>
    </r>
  </si>
  <si>
    <r>
      <rPr>
        <b/>
        <sz val="11"/>
        <color rgb="FF201547"/>
        <rFont val="Aptos"/>
        <family val="2"/>
      </rPr>
      <t>3. Project rationale</t>
    </r>
    <r>
      <rPr>
        <b/>
        <sz val="10"/>
        <color rgb="FF201547"/>
        <rFont val="Aptos"/>
        <family val="2"/>
      </rPr>
      <t xml:space="preserve">
</t>
    </r>
    <r>
      <rPr>
        <b/>
        <sz val="10"/>
        <color rgb="FFFF0000"/>
        <rFont val="Aptos"/>
        <family val="2"/>
      </rPr>
      <t xml:space="preserve">
</t>
    </r>
    <r>
      <rPr>
        <sz val="10"/>
        <rFont val="Aptos"/>
        <family val="2"/>
      </rPr>
      <t>Why is this project important? What is happening that means it is needed now?</t>
    </r>
    <r>
      <rPr>
        <b/>
        <sz val="10"/>
        <rFont val="Aptos"/>
        <family val="2"/>
      </rPr>
      <t xml:space="preserve"> </t>
    </r>
    <r>
      <rPr>
        <sz val="10"/>
        <rFont val="Aptos"/>
        <family val="2"/>
      </rPr>
      <t xml:space="preserve">If the project didn't go ahead, what would be the impact?
</t>
    </r>
    <r>
      <rPr>
        <sz val="10"/>
        <color rgb="FFFF0000"/>
        <rFont val="Aptos"/>
        <family val="2"/>
      </rPr>
      <t>E.g. Potoroos are an endangered species, and without this project, there is a threat of local extinction in X area due to fox predation.</t>
    </r>
  </si>
  <si>
    <r>
      <rPr>
        <b/>
        <sz val="11"/>
        <color rgb="FF201547"/>
        <rFont val="Aptos"/>
        <family val="2"/>
      </rPr>
      <t>4. Key biodiversity assets</t>
    </r>
    <r>
      <rPr>
        <b/>
        <sz val="10"/>
        <color rgb="FF201547"/>
        <rFont val="Aptos"/>
        <family val="2"/>
      </rPr>
      <t xml:space="preserve">
</t>
    </r>
    <r>
      <rPr>
        <sz val="10"/>
        <color rgb="FF201547"/>
        <rFont val="Aptos"/>
        <family val="2"/>
      </rPr>
      <t xml:space="preserve">List the key species / communities that will directly benefit from this work. 
</t>
    </r>
    <r>
      <rPr>
        <sz val="10"/>
        <color rgb="FFFF0000"/>
        <rFont val="Aptos"/>
        <family val="2"/>
      </rPr>
      <t>Note: this does not have to be exhaustive. The information may be used in public communications or to support information requests.</t>
    </r>
  </si>
  <si>
    <r>
      <t xml:space="preserve">FFG/EPBC listed species/communities:
</t>
    </r>
    <r>
      <rPr>
        <sz val="10"/>
        <color rgb="FF201547"/>
        <rFont val="Aptos"/>
        <family val="2"/>
      </rPr>
      <t xml:space="preserve">
(maximum 10)</t>
    </r>
  </si>
  <si>
    <r>
      <t xml:space="preserve">Other key species (e.g. culturally important species):
</t>
    </r>
    <r>
      <rPr>
        <sz val="10"/>
        <color rgb="FF201547"/>
        <rFont val="Aptos"/>
        <family val="2"/>
      </rPr>
      <t xml:space="preserve">
(maximum 10)</t>
    </r>
  </si>
  <si>
    <r>
      <rPr>
        <b/>
        <sz val="11"/>
        <color rgb="FF201547"/>
        <rFont val="Aptos"/>
        <family val="2"/>
      </rPr>
      <t>5. Public Communications Summary</t>
    </r>
    <r>
      <rPr>
        <b/>
        <sz val="10"/>
        <color rgb="FF201547"/>
        <rFont val="Aptos"/>
        <family val="2"/>
      </rPr>
      <t xml:space="preserve"> 
</t>
    </r>
    <r>
      <rPr>
        <sz val="10"/>
        <color rgb="FF201547"/>
        <rFont val="Aptos"/>
        <family val="2"/>
      </rPr>
      <t xml:space="preserve">Provide a </t>
    </r>
    <r>
      <rPr>
        <b/>
        <sz val="10"/>
        <color rgb="FF201547"/>
        <rFont val="Aptos"/>
        <family val="2"/>
      </rPr>
      <t>brief</t>
    </r>
    <r>
      <rPr>
        <sz val="10"/>
        <color rgb="FF201547"/>
        <rFont val="Aptos"/>
        <family val="2"/>
      </rPr>
      <t xml:space="preserve"> summary of the project in language suitable for the general public. E.g., </t>
    </r>
    <r>
      <rPr>
        <sz val="10"/>
        <rFont val="Aptos"/>
        <family val="2"/>
      </rPr>
      <t xml:space="preserve">outline the issue(s) being addressed by the project, location, intended outcomes etc. 
</t>
    </r>
    <r>
      <rPr>
        <sz val="10"/>
        <color rgb="FFFF0000"/>
        <rFont val="Aptos"/>
        <family val="2"/>
      </rPr>
      <t xml:space="preserve">
This informaiton may be used in public communications material such as websites or social media. </t>
    </r>
    <r>
      <rPr>
        <sz val="10"/>
        <color rgb="FF201547"/>
        <rFont val="Aptos"/>
        <family val="2"/>
      </rPr>
      <t xml:space="preserve">
</t>
    </r>
    <r>
      <rPr>
        <b/>
        <sz val="10"/>
        <color rgb="FFFF0000"/>
        <rFont val="Aptos"/>
        <family val="2"/>
      </rPr>
      <t xml:space="preserve">
(maximum 150 words)</t>
    </r>
  </si>
  <si>
    <t>6. Animal welfare / ethics considerations</t>
  </si>
  <si>
    <t>7. Approvals / authorisation requirements</t>
  </si>
  <si>
    <r>
      <rPr>
        <b/>
        <sz val="10"/>
        <color rgb="FF201547"/>
        <rFont val="Aptos"/>
        <family val="2"/>
      </rPr>
      <t>Timeframe</t>
    </r>
    <r>
      <rPr>
        <sz val="10"/>
        <color rgb="FF201547"/>
        <rFont val="Aptos"/>
        <family val="2"/>
      </rPr>
      <t xml:space="preserve">
</t>
    </r>
    <r>
      <rPr>
        <sz val="10"/>
        <color rgb="FFFF0000"/>
        <rFont val="Aptos"/>
        <family val="2"/>
      </rPr>
      <t>dd/mm/yyyy - dd/mm/yyyy</t>
    </r>
  </si>
  <si>
    <t>List the relevant permits approvals / authorisations required to allow works to proceed.</t>
  </si>
  <si>
    <r>
      <rPr>
        <b/>
        <sz val="11"/>
        <color rgb="FF201547"/>
        <rFont val="Aptos"/>
        <family val="2"/>
      </rPr>
      <t>8. Exit strategy</t>
    </r>
    <r>
      <rPr>
        <b/>
        <sz val="10"/>
        <color rgb="FF201547"/>
        <rFont val="Aptos"/>
        <family val="2"/>
      </rPr>
      <t xml:space="preserve">
</t>
    </r>
    <r>
      <rPr>
        <sz val="10"/>
        <color rgb="FF201547"/>
        <rFont val="Aptos"/>
        <family val="2"/>
      </rPr>
      <t>Describe what will occur if there is no more funding available beyond the end of the project, i.e. describe the transition strategy for the project.</t>
    </r>
  </si>
  <si>
    <t>9. Project Stakeholders</t>
  </si>
  <si>
    <t>Stakeholder</t>
  </si>
  <si>
    <t>Role</t>
  </si>
  <si>
    <t xml:space="preserve">
List any stakeholders that will be informed, engaged or involved in project delivery.
</t>
  </si>
  <si>
    <r>
      <rPr>
        <b/>
        <sz val="11"/>
        <color rgb="FF201547"/>
        <rFont val="Aptos"/>
        <family val="2"/>
      </rPr>
      <t>10. Governance</t>
    </r>
    <r>
      <rPr>
        <b/>
        <sz val="10"/>
        <color rgb="FF201547"/>
        <rFont val="Aptos"/>
        <family val="2"/>
      </rPr>
      <t xml:space="preserve">
</t>
    </r>
    <r>
      <rPr>
        <sz val="10"/>
        <color rgb="FF201547"/>
        <rFont val="Aptos"/>
        <family val="2"/>
      </rPr>
      <t xml:space="preserve">
Describe the structures in place to ensure good governance and strategic cooperation between stakeholders across the project’s landscape and different land tenures.
</t>
    </r>
    <r>
      <rPr>
        <sz val="10"/>
        <color rgb="FFFF0000"/>
        <rFont val="Aptos"/>
        <family val="2"/>
      </rPr>
      <t xml:space="preserve">E.g. list any Project Control Boards, working groups or steering committees, their decision-making remit and frequency of meeting. </t>
    </r>
  </si>
  <si>
    <r>
      <rPr>
        <b/>
        <sz val="11"/>
        <color rgb="FF201547"/>
        <rFont val="Aptos"/>
        <family val="2"/>
      </rPr>
      <t>11. Traditional Owner involvement and self-determination</t>
    </r>
    <r>
      <rPr>
        <b/>
        <sz val="10"/>
        <color rgb="FF201547"/>
        <rFont val="Aptos"/>
        <family val="2"/>
      </rPr>
      <t xml:space="preserve">
</t>
    </r>
    <r>
      <rPr>
        <sz val="9"/>
        <color rgb="FF0000FF"/>
        <rFont val="Aptos"/>
        <family val="2"/>
      </rPr>
      <t xml:space="preserve">
</t>
    </r>
    <r>
      <rPr>
        <sz val="10"/>
        <color rgb="FFFF0000"/>
        <rFont val="Aptos"/>
        <family val="2"/>
      </rPr>
      <t>Project budgets should include funding to support Traditional Owner decision making and participation in project planning and delivery. Budget allocations are to be listed in the Budget tab.
Interested Traditional Owners and Aboriginal community groups must be supportive of the project and have opportunities to be involved in planning and/or delivery of activities. The extent and nature of involvement must be directed by Traditional Owner interests and aspirations. Focus may be placed on building and supporting partnerships with Traditional Owners and Aboriginal Victorians for a coordinated, cross-tenure approach to weed and pest management. For example, opportunities could be identified:</t>
    </r>
    <r>
      <rPr>
        <b/>
        <sz val="10"/>
        <color rgb="FFFF0000"/>
        <rFont val="Aptos"/>
        <family val="2"/>
      </rPr>
      <t xml:space="preserve">
</t>
    </r>
    <r>
      <rPr>
        <sz val="10"/>
        <color rgb="FFFF0000"/>
        <rFont val="Aptos"/>
        <family val="2"/>
      </rPr>
      <t>·       For Aboriginal environmental businesses / employment that support participation in environment management to achieve project deliverables
·       For capacity building with Traditional Owners on country for protection of Cultural Values
·       For Traditional Owners to build programs that can assist with working on country
·       To encourage inclusion of cultural knowledge and values into planning and delivery
·       To facilitate the project being led by Traditional Owners over time where they have indicated an interest to do so.</t>
    </r>
  </si>
  <si>
    <t>List all Traditional Owner groups and RAPs within the project area.</t>
  </si>
  <si>
    <t>Describe any project linkages with Healthy Country Plans</t>
  </si>
  <si>
    <t>Describe any requirements relating to Recognition and Settlement Agreements (including Joint Management)</t>
  </si>
  <si>
    <t>Describe how the project will enable self-determination for Traditional Owners and Aboriginal Victorians.</t>
  </si>
  <si>
    <r>
      <rPr>
        <b/>
        <sz val="11"/>
        <color rgb="FF201547"/>
        <rFont val="Aptos"/>
        <family val="2"/>
      </rPr>
      <t>12. Environmental volunteering opportunities</t>
    </r>
    <r>
      <rPr>
        <b/>
        <sz val="10"/>
        <color rgb="FF201547"/>
        <rFont val="Aptos"/>
        <family val="2"/>
      </rPr>
      <t xml:space="preserve">
</t>
    </r>
    <r>
      <rPr>
        <sz val="10"/>
        <color rgb="FF201547"/>
        <rFont val="Aptos"/>
        <family val="2"/>
      </rPr>
      <t>Describe environmental volunteering opportunities that may arise from this project (if any).</t>
    </r>
    <r>
      <rPr>
        <b/>
        <sz val="10"/>
        <color rgb="FF201547"/>
        <rFont val="Aptos"/>
        <family val="2"/>
      </rPr>
      <t xml:space="preserve">
</t>
    </r>
    <r>
      <rPr>
        <sz val="10"/>
        <color rgb="FFFF0000"/>
        <rFont val="Aptos"/>
        <family val="2"/>
      </rPr>
      <t>Note:  estimates of volunteer hours are to be added in the Activity Plan tab</t>
    </r>
  </si>
  <si>
    <r>
      <rPr>
        <b/>
        <sz val="11"/>
        <color rgb="FF201547"/>
        <rFont val="Aptos"/>
        <family val="2"/>
      </rPr>
      <t>13. Complementary / related projects</t>
    </r>
    <r>
      <rPr>
        <b/>
        <sz val="10"/>
        <color rgb="FF201547"/>
        <rFont val="Aptos"/>
        <family val="2"/>
      </rPr>
      <t xml:space="preserve">
</t>
    </r>
    <r>
      <rPr>
        <sz val="10"/>
        <color rgb="FF201547"/>
        <rFont val="Aptos"/>
        <family val="2"/>
      </rPr>
      <t xml:space="preserve">Describe how this project complements any existing projects / programs.
Describe how you will interact with those projects / programs to avoid duplication and maximise outcomes.
</t>
    </r>
    <r>
      <rPr>
        <sz val="10"/>
        <color rgb="FFFF0000"/>
        <rFont val="Aptos"/>
        <family val="2"/>
      </rPr>
      <t>E.g., if there are herbivore, predator or weed control projects underway in the same areas, in what way can this combination enhance biodiversity outcomes?</t>
    </r>
  </si>
  <si>
    <t> </t>
  </si>
  <si>
    <t>MAPS</t>
  </si>
  <si>
    <r>
      <t xml:space="preserve">Insert at least one picture showing your project location on this tab. </t>
    </r>
    <r>
      <rPr>
        <b/>
        <sz val="11"/>
        <color rgb="FFFF0000"/>
        <rFont val="Aptos"/>
        <family val="2"/>
      </rPr>
      <t>Picture files should not total more than 8MB.</t>
    </r>
    <r>
      <rPr>
        <sz val="11"/>
        <color rgb="FF0066FF"/>
        <rFont val="Aptos"/>
        <family val="2"/>
      </rPr>
      <t xml:space="preserve"> Take a snip from Google maps (i.e. low res jpg)</t>
    </r>
  </si>
  <si>
    <t>Map description:</t>
  </si>
  <si>
    <t>Type description here</t>
  </si>
  <si>
    <t xml:space="preserve"> ACTIVITY PLAN</t>
  </si>
  <si>
    <r>
      <t xml:space="preserve"> INSTRUCTIONS:
- Use the table below to record the activities that are planned for your project. 
- It is important that </t>
    </r>
    <r>
      <rPr>
        <b/>
        <sz val="9"/>
        <color rgb="FFFF0000"/>
        <rFont val="Aptos"/>
        <family val="2"/>
      </rPr>
      <t>only deliverables / outputs are recorded here</t>
    </r>
    <r>
      <rPr>
        <sz val="9"/>
        <rFont val="Aptos"/>
        <family val="2"/>
      </rPr>
      <t xml:space="preserve"> (i.e. on-ground weed/animal control or others such as engagement activities). Please </t>
    </r>
    <r>
      <rPr>
        <b/>
        <sz val="9"/>
        <color rgb="FFFF0000"/>
        <rFont val="Aptos"/>
        <family val="2"/>
      </rPr>
      <t>do not separate out expenses or ‘overheads’</t>
    </r>
    <r>
      <rPr>
        <sz val="9"/>
        <rFont val="Aptos"/>
        <family val="2"/>
      </rPr>
      <t xml:space="preserve"> that are part of delivering these activities, such as salaries, vehicle costs and project coordination. We want to understand the total cost of delivering each output inclusive of all expenses/overheads. If it is difficult to know how to split expenses such as project coordination between activities, then please simply apportion roughly OR split equally across activities.
- Hectare deliverables should be based on the Footprint of Activities to be delivered, see </t>
    </r>
    <r>
      <rPr>
        <b/>
        <sz val="9"/>
        <rFont val="Aptos"/>
        <family val="2"/>
      </rPr>
      <t xml:space="preserve">Glossary </t>
    </r>
    <r>
      <rPr>
        <sz val="9"/>
        <rFont val="Aptos"/>
        <family val="2"/>
      </rPr>
      <t>tab</t>
    </r>
    <r>
      <rPr>
        <b/>
        <sz val="9"/>
        <rFont val="Aptos"/>
        <family val="2"/>
      </rPr>
      <t xml:space="preserve"> </t>
    </r>
    <r>
      <rPr>
        <sz val="9"/>
        <rFont val="Aptos"/>
        <family val="2"/>
      </rPr>
      <t>for more info. The Footprint can include areas that have been searched and invasive species controlled where found (regardless of how many animals/weeds were found).
- If the hectares of pest control needed is unknown, for example if it won't be determined until after an assessment, please include an estimate of hectares and make a note of this in the comments column.</t>
    </r>
  </si>
  <si>
    <t>ACTIVITIES</t>
  </si>
  <si>
    <t>DELIVERABLES</t>
  </si>
  <si>
    <t>BUDGET</t>
  </si>
  <si>
    <t>CO-CONTRIBUTIONS</t>
  </si>
  <si>
    <r>
      <t>Financial year</t>
    </r>
    <r>
      <rPr>
        <sz val="11"/>
        <color rgb="FF0066FF"/>
        <rFont val="Aptos"/>
        <family val="2"/>
      </rPr>
      <t xml:space="preserve">
</t>
    </r>
  </si>
  <si>
    <r>
      <t xml:space="preserve">Action
</t>
    </r>
    <r>
      <rPr>
        <sz val="11"/>
        <color rgb="FF0000FF"/>
        <rFont val="Aptos"/>
        <family val="2"/>
      </rPr>
      <t>Refer to table to the right of this tab for full list of Activities associated with each Action.</t>
    </r>
  </si>
  <si>
    <r>
      <t xml:space="preserve">Activity
</t>
    </r>
    <r>
      <rPr>
        <sz val="11"/>
        <color rgb="FF0000FF"/>
        <rFont val="Aptos"/>
        <family val="2"/>
      </rPr>
      <t>Select the specific activity to be undertaken. The drop-down list is conditional on the response chosen in the previous column.
Refer to table to the right of this tab for full list of Activities associated with each Action.</t>
    </r>
  </si>
  <si>
    <r>
      <t xml:space="preserve">If "other" was selected in the previous column, specify here
</t>
    </r>
    <r>
      <rPr>
        <sz val="11"/>
        <color rgb="FF0000FF"/>
        <rFont val="Aptos"/>
        <family val="2"/>
      </rPr>
      <t xml:space="preserve">Cell will become white if previous column has "other" activity selected
</t>
    </r>
  </si>
  <si>
    <r>
      <t xml:space="preserve">Method
</t>
    </r>
    <r>
      <rPr>
        <sz val="11"/>
        <color rgb="FF0066FF"/>
        <rFont val="Aptos"/>
        <family val="2"/>
      </rPr>
      <t xml:space="preserve">
</t>
    </r>
    <r>
      <rPr>
        <b/>
        <sz val="11"/>
        <color rgb="FF0000FF"/>
        <rFont val="Aptos"/>
        <family val="2"/>
      </rPr>
      <t>Animal control:</t>
    </r>
    <r>
      <rPr>
        <sz val="11"/>
        <color rgb="FF0000FF"/>
        <rFont val="Aptos"/>
        <family val="2"/>
      </rPr>
      <t xml:space="preserve"> use separate lines for different methods of control
</t>
    </r>
    <r>
      <rPr>
        <b/>
        <sz val="11"/>
        <color rgb="FF0000FF"/>
        <rFont val="Aptos"/>
        <family val="2"/>
      </rPr>
      <t xml:space="preserve">Weed control: </t>
    </r>
    <r>
      <rPr>
        <sz val="11"/>
        <color rgb="FF0000FF"/>
        <rFont val="Aptos"/>
        <family val="2"/>
      </rPr>
      <t xml:space="preserve">either use separate lines for different methods OR select "other" and provide details in the "Purpose" column
</t>
    </r>
    <r>
      <rPr>
        <b/>
        <sz val="10"/>
        <color rgb="FFFF0000"/>
        <rFont val="Aptos"/>
        <family val="2"/>
      </rPr>
      <t>If the method is to be used is not listed, or is unknown, select “Other”.</t>
    </r>
  </si>
  <si>
    <r>
      <t xml:space="preserve">Baits/chemicals
</t>
    </r>
    <r>
      <rPr>
        <sz val="11"/>
        <color rgb="FF0000FF"/>
        <rFont val="Aptos"/>
        <family val="2"/>
      </rPr>
      <t>List any to be used, if applicable
E.g. PAPP, 1080</t>
    </r>
  </si>
  <si>
    <r>
      <t>Site/location</t>
    </r>
    <r>
      <rPr>
        <sz val="11"/>
        <color rgb="FF000000"/>
        <rFont val="Aptos"/>
        <family val="2"/>
      </rPr>
      <t xml:space="preserve">
</t>
    </r>
    <r>
      <rPr>
        <sz val="11"/>
        <color rgb="FF0066FF"/>
        <rFont val="Aptos"/>
        <family val="2"/>
      </rPr>
      <t xml:space="preserve">
</t>
    </r>
    <r>
      <rPr>
        <sz val="11"/>
        <color rgb="FF0000FF"/>
        <rFont val="Aptos"/>
        <family val="2"/>
      </rPr>
      <t>OPTIONAL</t>
    </r>
  </si>
  <si>
    <r>
      <rPr>
        <b/>
        <sz val="14"/>
        <color rgb="FF000000"/>
        <rFont val="Aptos"/>
        <family val="2"/>
      </rPr>
      <t>Purpose</t>
    </r>
    <r>
      <rPr>
        <sz val="14"/>
        <color rgb="FF000000"/>
        <rFont val="Aptos"/>
        <family val="2"/>
      </rPr>
      <t xml:space="preserve">
</t>
    </r>
    <r>
      <rPr>
        <sz val="11"/>
        <color rgb="FF0000FF"/>
        <rFont val="Aptos"/>
        <family val="2"/>
      </rPr>
      <t xml:space="preserve">OPTIONAL 
Briefly describe the purpose of the activity
</t>
    </r>
  </si>
  <si>
    <t xml:space="preserve">Deliverables
</t>
  </si>
  <si>
    <r>
      <t xml:space="preserve">Units of measure
</t>
    </r>
    <r>
      <rPr>
        <sz val="11"/>
        <color rgb="FF0000FF"/>
        <rFont val="Aptos"/>
        <family val="2"/>
      </rPr>
      <t xml:space="preserve">Must be  </t>
    </r>
    <r>
      <rPr>
        <b/>
        <sz val="11"/>
        <color rgb="FF0000FF"/>
        <rFont val="Aptos"/>
        <family val="2"/>
      </rPr>
      <t>hectares</t>
    </r>
    <r>
      <rPr>
        <sz val="11"/>
        <color rgb="FF0000FF"/>
        <rFont val="Aptos"/>
        <family val="2"/>
      </rPr>
      <t xml:space="preserve"> for all animal control, weed control and assessment activities. 
</t>
    </r>
  </si>
  <si>
    <r>
      <t xml:space="preserve">Other units
</t>
    </r>
    <r>
      <rPr>
        <sz val="11"/>
        <color rgb="FF0000FF"/>
        <rFont val="Aptos"/>
        <family val="2"/>
      </rPr>
      <t>If "other" was selected in the units column, specify here. Cell will colour white.</t>
    </r>
  </si>
  <si>
    <t>Program funding
($)</t>
  </si>
  <si>
    <t>Cash
($)</t>
  </si>
  <si>
    <r>
      <t xml:space="preserve">Source of cash
</t>
    </r>
    <r>
      <rPr>
        <sz val="11"/>
        <color rgb="FF0000FF"/>
        <rFont val="Aptos"/>
        <family val="2"/>
      </rPr>
      <t xml:space="preserve">E.g. State govt. (other than this program), Australian government, local government, private e.g. philanthropic, lead agency of this project
</t>
    </r>
    <r>
      <rPr>
        <b/>
        <sz val="14"/>
        <color rgb="FF000000"/>
        <rFont val="Aptos"/>
        <family val="2"/>
      </rPr>
      <t xml:space="preserve">
</t>
    </r>
  </si>
  <si>
    <r>
      <t xml:space="preserve">In-kind
($)
</t>
    </r>
    <r>
      <rPr>
        <sz val="11"/>
        <color rgb="FFFF0000"/>
        <rFont val="Aptos"/>
        <family val="2"/>
      </rPr>
      <t>Note: the value of any volunteer hours should be costed at $44.16 per hour</t>
    </r>
  </si>
  <si>
    <r>
      <t xml:space="preserve">Source of in-kind
</t>
    </r>
    <r>
      <rPr>
        <sz val="11"/>
        <color rgb="FF0000FF"/>
        <rFont val="Aptos"/>
        <family val="2"/>
      </rPr>
      <t>E.g. State govt. (other than this program), Australian government, local government, private e.g. philanthropic, lead agency of this project</t>
    </r>
  </si>
  <si>
    <r>
      <t xml:space="preserve">What will the co-contribution be used for?
</t>
    </r>
    <r>
      <rPr>
        <sz val="11"/>
        <color rgb="FFFF0000"/>
        <rFont val="Aptos"/>
        <family val="2"/>
      </rPr>
      <t>E.g. volunteer hours: 10hrs x 10 volunteers, equipment, loan of building, or cash for project support</t>
    </r>
  </si>
  <si>
    <t>Budget 
($)
TOTAL</t>
  </si>
  <si>
    <r>
      <t xml:space="preserve">COMMENTS
</t>
    </r>
    <r>
      <rPr>
        <sz val="14"/>
        <color rgb="FF0000FF"/>
        <rFont val="Aptos"/>
        <family val="2"/>
      </rPr>
      <t xml:space="preserve">
Please make a note here if deliverables are an estimate due to, for example: an assessment needs to take place first.</t>
    </r>
  </si>
  <si>
    <r>
      <rPr>
        <b/>
        <sz val="14"/>
        <color rgb="FF000000"/>
        <rFont val="Aptos"/>
        <family val="2"/>
      </rPr>
      <t xml:space="preserve">VARIATIONS
</t>
    </r>
    <r>
      <rPr>
        <sz val="11"/>
        <color rgb="FF0000FF"/>
        <rFont val="Aptos"/>
        <family val="2"/>
      </rPr>
      <t xml:space="preserve">
If a variation applies, update the relevant activity/targets/budget, and include a comment below describing the amendment.
If the variation is a carry forward of budget from the previous year, select the appropriate field in the Financial Year column.
E.g. “Variation to budget (reduced from $10,000), Aug 25</t>
    </r>
  </si>
  <si>
    <t>Select from drop down</t>
  </si>
  <si>
    <t>Free text</t>
  </si>
  <si>
    <t>Enter a number</t>
  </si>
  <si>
    <t>Automatically calculated</t>
  </si>
  <si>
    <t>Table of Actions and Activities (for columns B and C)</t>
  </si>
  <si>
    <t>assessment</t>
  </si>
  <si>
    <t>engagement_activity</t>
  </si>
  <si>
    <t>artificial_habitat</t>
  </si>
  <si>
    <t>monitoring_structures</t>
  </si>
  <si>
    <t>pest_herbivore_control</t>
  </si>
  <si>
    <t>pest_predator_control</t>
  </si>
  <si>
    <t>revegetation</t>
  </si>
  <si>
    <t>research_and_monitoring</t>
  </si>
  <si>
    <t>threatened_species_response</t>
  </si>
  <si>
    <t>weed__control</t>
  </si>
  <si>
    <t>other</t>
  </si>
  <si>
    <t>Assessment_Flora</t>
  </si>
  <si>
    <t>Conference</t>
  </si>
  <si>
    <t>Artificial tree hollow</t>
  </si>
  <si>
    <t>Artificial_substrate</t>
  </si>
  <si>
    <t>Deer control</t>
  </si>
  <si>
    <t>Cat control</t>
  </si>
  <si>
    <t>Revegetation</t>
  </si>
  <si>
    <t>Research &amp; monitoring - Behaviour</t>
  </si>
  <si>
    <t>Threatened_species_action</t>
  </si>
  <si>
    <t>Weed_control</t>
  </si>
  <si>
    <t>other_specify</t>
  </si>
  <si>
    <t>Assessment_Fauna</t>
  </si>
  <si>
    <t>Field day</t>
  </si>
  <si>
    <t>Artificial or temporary pond</t>
  </si>
  <si>
    <t>Bore</t>
  </si>
  <si>
    <t>Fencing</t>
  </si>
  <si>
    <t>Research &amp; monitoring - Life history/physiology</t>
  </si>
  <si>
    <t>Assessment_Habitat_condition</t>
  </si>
  <si>
    <t>Meeting</t>
  </si>
  <si>
    <t>Habitat box</t>
  </si>
  <si>
    <t>Buoy_mooring</t>
  </si>
  <si>
    <t>Goat control</t>
  </si>
  <si>
    <t>Fox control</t>
  </si>
  <si>
    <t>Research &amp; monitoring - Threats</t>
  </si>
  <si>
    <t>Assessment_Management_agreement</t>
  </si>
  <si>
    <t>Presentation</t>
  </si>
  <si>
    <t>Man made ground feature</t>
  </si>
  <si>
    <t>Camera_trap</t>
  </si>
  <si>
    <t>Horse control</t>
  </si>
  <si>
    <t>Research &amp; monitoring - Population and distribution</t>
  </si>
  <si>
    <t>Assessment_Research_monitoring</t>
  </si>
  <si>
    <t>Survey</t>
  </si>
  <si>
    <t>Natural ground feature</t>
  </si>
  <si>
    <t>Depth_gauge</t>
  </si>
  <si>
    <t>Pig control</t>
  </si>
  <si>
    <t>Other - provide details in Methods tab</t>
  </si>
  <si>
    <t>Assessment_Revegetation</t>
  </si>
  <si>
    <t>Training</t>
  </si>
  <si>
    <t>Flow_meter</t>
  </si>
  <si>
    <t>Rabbit control</t>
  </si>
  <si>
    <t>Assessment_Threatened_species_response</t>
  </si>
  <si>
    <t>Volunteering event</t>
  </si>
  <si>
    <t>Hide</t>
  </si>
  <si>
    <t>Assessment_Water</t>
  </si>
  <si>
    <t>Workshop</t>
  </si>
  <si>
    <t>Measuring_station</t>
  </si>
  <si>
    <t>Photo_point</t>
  </si>
  <si>
    <t>Recruitment_plates</t>
  </si>
  <si>
    <t>Song_meter</t>
  </si>
  <si>
    <t>Trap_cage_box_net</t>
  </si>
  <si>
    <t>Quadrats</t>
  </si>
  <si>
    <t>Subtotal (hectares):</t>
  </si>
  <si>
    <r>
      <t xml:space="preserve">Table A - Funding Summary </t>
    </r>
    <r>
      <rPr>
        <sz val="16"/>
        <color theme="1"/>
        <rFont val="Aptos"/>
        <family val="2"/>
      </rPr>
      <t>(pre-fills from Activity Plan)</t>
    </r>
  </si>
  <si>
    <t>Funding source</t>
  </si>
  <si>
    <t>2025-26</t>
  </si>
  <si>
    <t>2026-27</t>
  </si>
  <si>
    <t>TOTALS</t>
  </si>
  <si>
    <t>Program Funding (from DEECA)</t>
  </si>
  <si>
    <t>Co-contributions - Cash</t>
  </si>
  <si>
    <t>Co-contributions - In-kind</t>
  </si>
  <si>
    <t>Totals</t>
  </si>
  <si>
    <t>Fill out the budget tables below:</t>
  </si>
  <si>
    <r>
      <t xml:space="preserve">Table B - Breakdown of expenses
</t>
    </r>
    <r>
      <rPr>
        <sz val="11"/>
        <rFont val="Aptos"/>
        <family val="2"/>
      </rPr>
      <t xml:space="preserve">1. Provide a break down of all expenses associated with the Project (program funding and co-contributions). Refer to the Funding Instructions for definitions of eligible activities and items.
2. </t>
    </r>
    <r>
      <rPr>
        <sz val="11"/>
        <color theme="1"/>
        <rFont val="Aptos"/>
        <family val="2"/>
      </rPr>
      <t>The total of the Project Funding column</t>
    </r>
    <r>
      <rPr>
        <sz val="11"/>
        <color rgb="FFFF0000"/>
        <rFont val="Aptos"/>
        <family val="2"/>
      </rPr>
      <t xml:space="preserve"> </t>
    </r>
    <r>
      <rPr>
        <b/>
        <sz val="11"/>
        <color rgb="FFFF0000"/>
        <rFont val="Aptos"/>
        <family val="2"/>
      </rPr>
      <t>(cell E35)</t>
    </r>
    <r>
      <rPr>
        <sz val="11"/>
        <color rgb="FFFF0000"/>
        <rFont val="Aptos"/>
        <family val="2"/>
      </rPr>
      <t xml:space="preserve"> must match the </t>
    </r>
    <r>
      <rPr>
        <b/>
        <sz val="11"/>
        <color rgb="FFFF0000"/>
        <rFont val="Aptos"/>
        <family val="2"/>
      </rPr>
      <t>total</t>
    </r>
    <r>
      <rPr>
        <sz val="11"/>
        <color rgb="FFFF0000"/>
        <rFont val="Aptos"/>
        <family val="2"/>
      </rPr>
      <t xml:space="preserve"> </t>
    </r>
    <r>
      <rPr>
        <b/>
        <sz val="11"/>
        <color rgb="FFFF0000"/>
        <rFont val="Aptos"/>
        <family val="2"/>
      </rPr>
      <t>Project Funding</t>
    </r>
    <r>
      <rPr>
        <sz val="11"/>
        <color rgb="FFFF0000"/>
        <rFont val="Aptos"/>
        <family val="2"/>
      </rPr>
      <t xml:space="preserve"> in </t>
    </r>
    <r>
      <rPr>
        <b/>
        <sz val="11"/>
        <color rgb="FFFF0000"/>
        <rFont val="Aptos"/>
        <family val="2"/>
      </rPr>
      <t>Table A (E8)</t>
    </r>
    <r>
      <rPr>
        <sz val="11"/>
        <color rgb="FFFF0000"/>
        <rFont val="Aptos"/>
        <family val="2"/>
      </rPr>
      <t xml:space="preserve">. </t>
    </r>
  </si>
  <si>
    <r>
      <t xml:space="preserve">Expense category 
</t>
    </r>
    <r>
      <rPr>
        <sz val="11"/>
        <color rgb="FFFF0000"/>
        <rFont val="Aptos"/>
        <family val="2"/>
      </rPr>
      <t>(select from drop down)</t>
    </r>
  </si>
  <si>
    <r>
      <t xml:space="preserve">Description of expense
</t>
    </r>
    <r>
      <rPr>
        <sz val="11"/>
        <color rgb="FFFF0000"/>
        <rFont val="Aptos"/>
        <family val="2"/>
      </rPr>
      <t>Please describe any costs associated with activity including staff costs, equipment, other resources to deliver activity.</t>
    </r>
  </si>
  <si>
    <r>
      <t>Organisation</t>
    </r>
    <r>
      <rPr>
        <sz val="11"/>
        <rFont val="Aptos"/>
        <family val="2"/>
      </rPr>
      <t xml:space="preserve"> </t>
    </r>
    <r>
      <rPr>
        <b/>
        <sz val="11"/>
        <rFont val="Aptos"/>
        <family val="2"/>
      </rPr>
      <t>category</t>
    </r>
    <r>
      <rPr>
        <sz val="11"/>
        <rFont val="Aptos"/>
        <family val="2"/>
      </rPr>
      <t xml:space="preserve">
</t>
    </r>
    <r>
      <rPr>
        <sz val="11"/>
        <color rgb="FFFF0000"/>
        <rFont val="Aptos"/>
        <family val="2"/>
      </rPr>
      <t>(select from drop down)</t>
    </r>
  </si>
  <si>
    <r>
      <t xml:space="preserve">Organisation name 
</t>
    </r>
    <r>
      <rPr>
        <sz val="10"/>
        <color rgb="FFFF0000"/>
        <rFont val="Aptos"/>
        <family val="2"/>
      </rPr>
      <t>(if known)</t>
    </r>
  </si>
  <si>
    <t>Project funding 
$</t>
  </si>
  <si>
    <t xml:space="preserve">The total of the Project Funding column (cell E35) must match the total Project Funding in Table A (E8). </t>
  </si>
  <si>
    <t>TOTAL PROJECT EXPENSES:</t>
  </si>
  <si>
    <t>*e.g., funding for TOs to participate in meetings. Note: TO involvement in on-ground delivery and cultural heritage assessments should be captured under 'On-ground delivery'.</t>
  </si>
  <si>
    <r>
      <t xml:space="preserve">Table C - Salaries 
</t>
    </r>
    <r>
      <rPr>
        <sz val="12"/>
        <color rgb="FFFF0000"/>
        <rFont val="Aptos"/>
        <family val="2"/>
      </rPr>
      <t>Provide further detail about any salaries that will be paid for using the program funding (e.g. as part of any project management / coordination or on-ground expenses listed in Table B above).</t>
    </r>
  </si>
  <si>
    <t>Name of organisation</t>
  </si>
  <si>
    <t>Position title</t>
  </si>
  <si>
    <r>
      <t>Grade level</t>
    </r>
    <r>
      <rPr>
        <sz val="10"/>
        <color rgb="FF0000FF"/>
        <rFont val="Aptos"/>
        <family val="2"/>
      </rPr>
      <t xml:space="preserve"> 
</t>
    </r>
    <r>
      <rPr>
        <sz val="9"/>
        <color rgb="FFFF0000"/>
        <rFont val="Aptos"/>
        <family val="2"/>
      </rPr>
      <t>(if applicable)</t>
    </r>
  </si>
  <si>
    <t>FTE</t>
  </si>
  <si>
    <t>Salaries
$</t>
  </si>
  <si>
    <t>TOTAL SALARIES:</t>
  </si>
  <si>
    <t>METHODS - WEED CONTROL and ASSESSMENTS</t>
  </si>
  <si>
    <r>
      <t>If your project is delivering weed control or weed assessments,</t>
    </r>
    <r>
      <rPr>
        <sz val="12"/>
        <color rgb="FFFF0000"/>
        <rFont val="Calibri"/>
        <family val="2"/>
        <scheme val="minor"/>
      </rPr>
      <t xml:space="preserve"> copy and paste line items from tab 3. Activity Plan (columns D to H)</t>
    </r>
    <r>
      <rPr>
        <sz val="12"/>
        <rFont val="Calibri"/>
        <family val="2"/>
        <scheme val="minor"/>
      </rPr>
      <t xml:space="preserve"> and complete details about methods in the table(s) below.</t>
    </r>
  </si>
  <si>
    <t>Weed Control and assessment</t>
  </si>
  <si>
    <t>Activity</t>
  </si>
  <si>
    <t>Activity details</t>
  </si>
  <si>
    <t>Site/location</t>
  </si>
  <si>
    <t>Financial year</t>
  </si>
  <si>
    <t>Method</t>
  </si>
  <si>
    <r>
      <t xml:space="preserve">Fill in these columns for any planned
</t>
    </r>
    <r>
      <rPr>
        <b/>
        <sz val="14"/>
        <color rgb="FFFF0000"/>
        <rFont val="Calibri"/>
        <family val="2"/>
        <scheme val="minor"/>
      </rPr>
      <t>Weed Assessment</t>
    </r>
  </si>
  <si>
    <r>
      <t>Fill in these columns for any planned</t>
    </r>
    <r>
      <rPr>
        <b/>
        <sz val="14"/>
        <color rgb="FFFF0000"/>
        <rFont val="Calibri"/>
        <family val="2"/>
        <scheme val="minor"/>
      </rPr>
      <t xml:space="preserve">
Weed Control</t>
    </r>
  </si>
  <si>
    <t>Comments / additional information about delivery methods</t>
  </si>
  <si>
    <t>Assessment purpose</t>
  </si>
  <si>
    <r>
      <t xml:space="preserve">What will the Assessment inform?
</t>
    </r>
    <r>
      <rPr>
        <sz val="11"/>
        <color rgb="FF000000"/>
        <rFont val="Calibri"/>
        <family val="2"/>
        <scheme val="minor"/>
      </rPr>
      <t>(e.g. treatment plan for financial year XXXX, efficacy of previous year's treatment)</t>
    </r>
  </si>
  <si>
    <t>Weed control aim</t>
  </si>
  <si>
    <r>
      <t xml:space="preserve">Target weed species to be controlled
</t>
    </r>
    <r>
      <rPr>
        <sz val="9"/>
        <color rgb="FF000000"/>
        <rFont val="Calibri"/>
        <family val="2"/>
        <scheme val="minor"/>
      </rPr>
      <t>(if known)</t>
    </r>
  </si>
  <si>
    <r>
      <t xml:space="preserve">List any secondary weed species to be controlled
</t>
    </r>
    <r>
      <rPr>
        <sz val="9"/>
        <color rgb="FF000000"/>
        <rFont val="Calibri"/>
        <family val="2"/>
        <scheme val="minor"/>
      </rPr>
      <t>(if applicable)</t>
    </r>
  </si>
  <si>
    <r>
      <t xml:space="preserve">When will the Activity occur?
</t>
    </r>
    <r>
      <rPr>
        <sz val="9"/>
        <color rgb="FF000000"/>
        <rFont val="Calibri"/>
        <family val="2"/>
        <scheme val="minor"/>
      </rPr>
      <t>List months or seasons</t>
    </r>
  </si>
  <si>
    <r>
      <t xml:space="preserve">Describe the treatment plan
(if known)
</t>
    </r>
    <r>
      <rPr>
        <sz val="11"/>
        <color rgb="FF000000"/>
        <rFont val="Calibri"/>
        <family val="2"/>
        <scheme val="minor"/>
      </rPr>
      <t>E.g. number of treatments, whether treatment is primary or follow-up, whether treatment will cover the entire site or is search &amp; control</t>
    </r>
  </si>
  <si>
    <t>COPY/PASTE from tab 3. ACTIVITY PLAN</t>
  </si>
  <si>
    <t>Select from drop down box</t>
  </si>
  <si>
    <t>Botanical AND common name</t>
  </si>
  <si>
    <t>List botanical AND common names</t>
  </si>
  <si>
    <t>Optional</t>
  </si>
  <si>
    <t>Weed control</t>
  </si>
  <si>
    <t>National Park SE</t>
  </si>
  <si>
    <t>Manual (e.g. hand pulling; ringbarking)</t>
  </si>
  <si>
    <t>Eradication</t>
  </si>
  <si>
    <t>fdfg</t>
  </si>
  <si>
    <t>sdgdg</t>
  </si>
  <si>
    <t>spring- summer</t>
  </si>
  <si>
    <t>Assessment - weed</t>
  </si>
  <si>
    <t>Field survey (foot/vehicle)</t>
  </si>
  <si>
    <t>Search and detect</t>
  </si>
  <si>
    <t>yr 2 treatment</t>
  </si>
  <si>
    <t>METHODS - ANIMAL CONTROL and ASSESSMENTS</t>
  </si>
  <si>
    <r>
      <t xml:space="preserve">If your project is delivering animal control or assessments, </t>
    </r>
    <r>
      <rPr>
        <sz val="12"/>
        <color rgb="FFFF0000"/>
        <rFont val="Calibri"/>
        <family val="2"/>
        <scheme val="minor"/>
      </rPr>
      <t xml:space="preserve">copy and paste line items from tab 3. Activity Plan (columns D to H) </t>
    </r>
    <r>
      <rPr>
        <sz val="12"/>
        <rFont val="Calibri"/>
        <family val="2"/>
        <scheme val="minor"/>
      </rPr>
      <t>and complete details about methods in the table(s) below.</t>
    </r>
  </si>
  <si>
    <t>Animal control and assessment</t>
  </si>
  <si>
    <t>Describe the methods planned</t>
  </si>
  <si>
    <r>
      <rPr>
        <sz val="10"/>
        <color rgb="FFFF0000"/>
        <rFont val="Calibri"/>
        <family val="2"/>
        <scheme val="minor"/>
      </rPr>
      <t xml:space="preserve">Fill in these columns for any planned
</t>
    </r>
    <r>
      <rPr>
        <b/>
        <sz val="14"/>
        <color rgb="FFFF0000"/>
        <rFont val="Calibri"/>
        <family val="2"/>
        <scheme val="minor"/>
      </rPr>
      <t>Assessment</t>
    </r>
  </si>
  <si>
    <r>
      <rPr>
        <sz val="14"/>
        <color rgb="FFFF0000"/>
        <rFont val="Calibri"/>
        <family val="2"/>
        <scheme val="minor"/>
      </rPr>
      <t>Fill in these columns for any</t>
    </r>
    <r>
      <rPr>
        <b/>
        <sz val="14"/>
        <color rgb="FFFF0000"/>
        <rFont val="Calibri"/>
        <family val="2"/>
        <scheme val="minor"/>
      </rPr>
      <t xml:space="preserve"> Monitoring structures 
</t>
    </r>
    <r>
      <rPr>
        <sz val="14"/>
        <color rgb="FFFF0000"/>
        <rFont val="Calibri"/>
        <family val="2"/>
        <scheme val="minor"/>
      </rPr>
      <t>used</t>
    </r>
  </si>
  <si>
    <r>
      <rPr>
        <sz val="10"/>
        <color rgb="FFFF0000"/>
        <rFont val="Calibri"/>
        <family val="2"/>
        <scheme val="minor"/>
      </rPr>
      <t>Fill in these columns for any planned</t>
    </r>
    <r>
      <rPr>
        <sz val="14"/>
        <color rgb="FFFF0000"/>
        <rFont val="Calibri"/>
        <family val="2"/>
        <scheme val="minor"/>
      </rPr>
      <t xml:space="preserve">
</t>
    </r>
    <r>
      <rPr>
        <b/>
        <sz val="14"/>
        <color rgb="FFFF0000"/>
        <rFont val="Calibri"/>
        <family val="2"/>
        <scheme val="minor"/>
      </rPr>
      <t>Baiting</t>
    </r>
  </si>
  <si>
    <r>
      <rPr>
        <sz val="10"/>
        <color rgb="FFFF0000"/>
        <rFont val="Calibri"/>
        <family val="2"/>
        <scheme val="minor"/>
      </rPr>
      <t>Fill in these columns for any planned</t>
    </r>
    <r>
      <rPr>
        <sz val="14"/>
        <color rgb="FFFF0000"/>
        <rFont val="Calibri"/>
        <family val="2"/>
        <scheme val="minor"/>
      </rPr>
      <t xml:space="preserve">
</t>
    </r>
    <r>
      <rPr>
        <b/>
        <sz val="14"/>
        <color rgb="FFFF0000"/>
        <rFont val="Calibri"/>
        <family val="2"/>
        <scheme val="minor"/>
      </rPr>
      <t>Trapping</t>
    </r>
    <r>
      <rPr>
        <sz val="14"/>
        <color rgb="FFFF0000"/>
        <rFont val="Calibri"/>
        <family val="2"/>
        <scheme val="minor"/>
      </rPr>
      <t xml:space="preserve">  </t>
    </r>
  </si>
  <si>
    <r>
      <rPr>
        <sz val="10"/>
        <color rgb="FFFF0000"/>
        <rFont val="Calibri"/>
        <family val="2"/>
        <scheme val="minor"/>
      </rPr>
      <t>Fill in these columns for any planned</t>
    </r>
    <r>
      <rPr>
        <sz val="14"/>
        <color rgb="FFFF0000"/>
        <rFont val="Calibri"/>
        <family val="2"/>
        <scheme val="minor"/>
      </rPr>
      <t xml:space="preserve">
</t>
    </r>
    <r>
      <rPr>
        <b/>
        <sz val="14"/>
        <color rgb="FFFF0000"/>
        <rFont val="Calibri"/>
        <family val="2"/>
        <scheme val="minor"/>
      </rPr>
      <t>Aerial Shooting</t>
    </r>
  </si>
  <si>
    <r>
      <rPr>
        <sz val="10"/>
        <color rgb="FFFF0000"/>
        <rFont val="Calibri"/>
        <family val="2"/>
        <scheme val="minor"/>
      </rPr>
      <t>Fill in these columns for any planned</t>
    </r>
    <r>
      <rPr>
        <sz val="14"/>
        <color rgb="FFFF0000"/>
        <rFont val="Calibri"/>
        <family val="2"/>
        <scheme val="minor"/>
      </rPr>
      <t xml:space="preserve">
</t>
    </r>
    <r>
      <rPr>
        <b/>
        <sz val="14"/>
        <color rgb="FFFF0000"/>
        <rFont val="Calibri"/>
        <family val="2"/>
        <scheme val="minor"/>
      </rPr>
      <t>Ground Shooting</t>
    </r>
  </si>
  <si>
    <r>
      <rPr>
        <sz val="10"/>
        <color rgb="FFFF0000"/>
        <rFont val="Calibri"/>
        <family val="2"/>
        <scheme val="minor"/>
      </rPr>
      <t>Fill in these columns for any planned</t>
    </r>
    <r>
      <rPr>
        <b/>
        <sz val="14"/>
        <color rgb="FFFF0000"/>
        <rFont val="Calibri"/>
        <family val="2"/>
        <scheme val="minor"/>
      </rPr>
      <t xml:space="preserve">
Fencing</t>
    </r>
  </si>
  <si>
    <r>
      <rPr>
        <sz val="11"/>
        <color rgb="FFFF0000"/>
        <rFont val="Calibri"/>
        <family val="2"/>
        <scheme val="minor"/>
      </rPr>
      <t xml:space="preserve">Fill in this column for any planned 
</t>
    </r>
    <r>
      <rPr>
        <b/>
        <sz val="14"/>
        <color rgb="FFFF0000"/>
        <rFont val="Calibri"/>
        <family val="2"/>
        <scheme val="minor"/>
      </rPr>
      <t>Rabbit Control</t>
    </r>
  </si>
  <si>
    <t xml:space="preserve">Comments / additional information about delivery </t>
  </si>
  <si>
    <r>
      <t xml:space="preserve">What is the purpose of the Assessment?
</t>
    </r>
    <r>
      <rPr>
        <sz val="11"/>
        <color rgb="FF000000"/>
        <rFont val="Calibri"/>
        <family val="2"/>
        <scheme val="minor"/>
      </rPr>
      <t>(e.g. to inform treatment plan for financial year XXXX, to determine efficacy of previous year's treatment)</t>
    </r>
  </si>
  <si>
    <t>Type</t>
  </si>
  <si>
    <t>Purpose</t>
  </si>
  <si>
    <r>
      <t xml:space="preserve">Details
</t>
    </r>
    <r>
      <rPr>
        <sz val="9"/>
        <color rgb="FF000000"/>
        <rFont val="Calibri"/>
        <family val="2"/>
        <scheme val="minor"/>
      </rPr>
      <t>(number of structures, location, when they will be checked etc)</t>
    </r>
  </si>
  <si>
    <t>Bait type</t>
  </si>
  <si>
    <r>
      <t xml:space="preserve">Estimated number of bait stations
</t>
    </r>
    <r>
      <rPr>
        <sz val="9"/>
        <color rgb="FF000000"/>
        <rFont val="Calibri"/>
        <family val="2"/>
        <scheme val="minor"/>
      </rPr>
      <t>(or specify if bait trail)</t>
    </r>
  </si>
  <si>
    <r>
      <t xml:space="preserve">Estimated density of bait stations
</t>
    </r>
    <r>
      <rPr>
        <sz val="9"/>
        <color rgb="FF000000"/>
        <rFont val="Calibri"/>
        <family val="2"/>
        <scheme val="minor"/>
      </rPr>
      <t>(If applicable)</t>
    </r>
  </si>
  <si>
    <t>Estimated frequency of check &amp; replace</t>
  </si>
  <si>
    <t xml:space="preserve">Estimated baiting period 
</t>
  </si>
  <si>
    <t xml:space="preserve">Estimated duration of pulse </t>
  </si>
  <si>
    <t xml:space="preserve">Estimated break between pulses </t>
  </si>
  <si>
    <t xml:space="preserve">Estimated no. of trap sites </t>
  </si>
  <si>
    <t xml:space="preserve">Estimated duration of trapping over the life of the project
</t>
  </si>
  <si>
    <r>
      <rPr>
        <b/>
        <sz val="11"/>
        <color rgb="FF000000"/>
        <rFont val="Calibri"/>
        <family val="2"/>
        <scheme val="minor"/>
      </rPr>
      <t>Estimated number of shooter hours over the life of the project</t>
    </r>
    <r>
      <rPr>
        <sz val="8"/>
        <color rgb="FF000000"/>
        <rFont val="Calibri"/>
        <family val="2"/>
        <scheme val="minor"/>
      </rPr>
      <t xml:space="preserve">
(number of shooters multiplied by number of hours)</t>
    </r>
  </si>
  <si>
    <t>Stage of delivery</t>
  </si>
  <si>
    <t>Change in 
access</t>
  </si>
  <si>
    <t>Species access change</t>
  </si>
  <si>
    <t>Fence type</t>
  </si>
  <si>
    <t>Length of fencing installed / repaired</t>
  </si>
  <si>
    <r>
      <t xml:space="preserve">When will the Activity occur?
</t>
    </r>
    <r>
      <rPr>
        <sz val="9"/>
        <color rgb="FF000000"/>
        <rFont val="Calibri"/>
        <family val="2"/>
        <scheme val="minor"/>
      </rPr>
      <t>List months or seasons</t>
    </r>
    <r>
      <rPr>
        <b/>
        <sz val="9"/>
        <color rgb="FF000000"/>
        <rFont val="Calibri"/>
        <family val="2"/>
        <scheme val="minor"/>
      </rPr>
      <t xml:space="preserve"> </t>
    </r>
    <r>
      <rPr>
        <sz val="9"/>
        <color rgb="FF000000"/>
        <rFont val="Calibri"/>
        <family val="2"/>
        <scheme val="minor"/>
      </rPr>
      <t>for each treatment method</t>
    </r>
  </si>
  <si>
    <t>Enter a whole number OR type 'bait trail'</t>
  </si>
  <si>
    <t>No. bait stations per km2</t>
  </si>
  <si>
    <t>No of pulses per year</t>
  </si>
  <si>
    <t>Number of weeks</t>
  </si>
  <si>
    <t>Enter a whole number</t>
  </si>
  <si>
    <t>Metres</t>
  </si>
  <si>
    <t>National Park NW</t>
  </si>
  <si>
    <t>Bait</t>
  </si>
  <si>
    <t>Trap</t>
  </si>
  <si>
    <t>[1] If you plan to conduct animal contol of a species not listed in the drop down box in this worksheet, include it in the worksheet titled "5. Other Activities".
[2] For example: aerial shooting, baiting, biological control (specify), destroy in situ, disturb, fertility control, fencing, fumigation, ground shooting, harbour destruction, manual removal, mustering, translocation, trapping
[3] Only fill in the columns relevant for the treatment methods being used for that Activity. For example, if conducting baiting and trapping to control foxes, only fill in the columns for baiting and trapping.</t>
  </si>
  <si>
    <t>DETAILS - ALL OTHER ACTIVITY</t>
  </si>
  <si>
    <r>
      <t xml:space="preserve">If your project is delivering animal control or assessments, </t>
    </r>
    <r>
      <rPr>
        <sz val="11"/>
        <color rgb="FFFF0000"/>
        <rFont val="Calibri"/>
        <family val="2"/>
        <scheme val="minor"/>
      </rPr>
      <t xml:space="preserve">copy and paste line items from tab 3. Activity Plan (columns D to H) </t>
    </r>
    <r>
      <rPr>
        <sz val="11"/>
        <rFont val="Calibri"/>
        <family val="2"/>
        <scheme val="minor"/>
      </rPr>
      <t>and complete details in the table(s) below.</t>
    </r>
  </si>
  <si>
    <t>Other activities</t>
  </si>
  <si>
    <t>Describe the purpose</t>
  </si>
  <si>
    <r>
      <rPr>
        <sz val="10"/>
        <color rgb="FFFF0000"/>
        <rFont val="Calibri"/>
        <family val="2"/>
        <scheme val="minor"/>
      </rPr>
      <t>Fill in these columns for any planned</t>
    </r>
    <r>
      <rPr>
        <sz val="14"/>
        <color rgb="FFFF0000"/>
        <rFont val="Calibri"/>
        <family val="2"/>
        <scheme val="minor"/>
      </rPr>
      <t xml:space="preserve">
</t>
    </r>
    <r>
      <rPr>
        <b/>
        <sz val="14"/>
        <color rgb="FFFF0000"/>
        <rFont val="Calibri"/>
        <family val="2"/>
        <scheme val="minor"/>
      </rPr>
      <t>Research &amp; monitoring</t>
    </r>
  </si>
  <si>
    <r>
      <rPr>
        <sz val="10"/>
        <color rgb="FFFF0000"/>
        <rFont val="Calibri"/>
        <family val="2"/>
        <scheme val="minor"/>
      </rPr>
      <t>Fill in these columns for any planned</t>
    </r>
    <r>
      <rPr>
        <b/>
        <sz val="14"/>
        <color rgb="FFFF0000"/>
        <rFont val="Calibri"/>
        <family val="2"/>
        <scheme val="minor"/>
      </rPr>
      <t xml:space="preserve">
Threatened species response</t>
    </r>
  </si>
  <si>
    <t>Species</t>
  </si>
  <si>
    <t>Specific activity</t>
  </si>
  <si>
    <t>Purpose category</t>
  </si>
  <si>
    <t>Number of individuals</t>
  </si>
  <si>
    <t>Entre a whole number</t>
  </si>
  <si>
    <t>Other activity</t>
  </si>
  <si>
    <t>Engagement event</t>
  </si>
  <si>
    <t>NA</t>
  </si>
  <si>
    <t>Community weed ID workshop held in community centre</t>
  </si>
  <si>
    <t>Support local landholders to control weeds on their properties</t>
  </si>
  <si>
    <t>Restore biological community</t>
  </si>
  <si>
    <t>Establish new population</t>
  </si>
  <si>
    <t>Restore individual species</t>
  </si>
  <si>
    <t>Captive breeding</t>
  </si>
  <si>
    <t>REPORTING</t>
  </si>
  <si>
    <t>Project name:</t>
  </si>
  <si>
    <t>Lead agency:</t>
  </si>
  <si>
    <r>
      <t xml:space="preserve">Fill in this spreadsheet to report on the Activities delivered during the reporting period. If a cell doesn't apply, write "NA". 
</t>
    </r>
    <r>
      <rPr>
        <b/>
        <i/>
        <sz val="11"/>
        <color rgb="FFFF0000"/>
        <rFont val="Calibri"/>
        <family val="2"/>
        <scheme val="minor"/>
      </rPr>
      <t>Note: this spreadsheet compliments the reporting form to be completed on GrantsOnline.</t>
    </r>
  </si>
  <si>
    <r>
      <t xml:space="preserve">TARGETS
</t>
    </r>
    <r>
      <rPr>
        <sz val="10"/>
        <rFont val="Calibri"/>
        <family val="2"/>
        <scheme val="minor"/>
      </rPr>
      <t>This section is pre-filled from tab.3 Activity Plan</t>
    </r>
  </si>
  <si>
    <t xml:space="preserve">  What was delivered?</t>
  </si>
  <si>
    <t>Deliverables achieved</t>
  </si>
  <si>
    <t>Budget spent</t>
  </si>
  <si>
    <t>Variations</t>
  </si>
  <si>
    <t>Co-contributions</t>
  </si>
  <si>
    <t>Methods used</t>
  </si>
  <si>
    <t>Results/outcomes</t>
  </si>
  <si>
    <t>Deliverable</t>
  </si>
  <si>
    <t>Units</t>
  </si>
  <si>
    <r>
      <t xml:space="preserve">Did you meet (or exceed) your Targets for this reporting period?
</t>
    </r>
    <r>
      <rPr>
        <sz val="11"/>
        <color rgb="FF000000"/>
        <rFont val="Calibri"/>
        <family val="2"/>
        <scheme val="minor"/>
      </rPr>
      <t xml:space="preserve">For on-ground Activities </t>
    </r>
    <r>
      <rPr>
        <b/>
        <sz val="11"/>
        <color rgb="FF000000"/>
        <rFont val="Calibri"/>
        <family val="2"/>
        <scheme val="minor"/>
      </rPr>
      <t xml:space="preserve">refer to your spatial mapping for the quantity of hectares delivered
</t>
    </r>
    <r>
      <rPr>
        <sz val="11"/>
        <color rgb="FF000000"/>
        <rFont val="Calibri"/>
        <family val="2"/>
        <scheme val="minor"/>
      </rPr>
      <t>(Select from drop down box)</t>
    </r>
  </si>
  <si>
    <t>If no, provide a brief description of the reason why</t>
  </si>
  <si>
    <t>How much budget was spent on this Activity?
($)</t>
  </si>
  <si>
    <r>
      <t xml:space="preserve">Variance - budget expended
</t>
    </r>
    <r>
      <rPr>
        <sz val="9"/>
        <color rgb="FF000000"/>
        <rFont val="Calibri"/>
        <family val="2"/>
        <scheme val="minor"/>
      </rPr>
      <t>Calculated automatically</t>
    </r>
  </si>
  <si>
    <t>If there is a variance in the budget spent, provide a brief description of the reason why</t>
  </si>
  <si>
    <r>
      <rPr>
        <b/>
        <sz val="11"/>
        <color rgb="FF000000"/>
        <rFont val="Calibri"/>
        <family val="2"/>
        <scheme val="minor"/>
      </rPr>
      <t>Have you requested a Variation for any variance(s) in Targets or budget?</t>
    </r>
    <r>
      <rPr>
        <b/>
        <sz val="8"/>
        <color rgb="FF000000"/>
        <rFont val="Calibri"/>
        <family val="2"/>
        <scheme val="minor"/>
      </rPr>
      <t xml:space="preserve">
</t>
    </r>
    <r>
      <rPr>
        <b/>
        <sz val="9"/>
        <color rgb="FF000000"/>
        <rFont val="Calibri"/>
        <family val="2"/>
        <scheme val="minor"/>
      </rPr>
      <t xml:space="preserve">
</t>
    </r>
    <r>
      <rPr>
        <sz val="9"/>
        <color rgb="FF000000"/>
        <rFont val="Calibri"/>
        <family val="2"/>
        <scheme val="minor"/>
      </rPr>
      <t>Select from drop down box</t>
    </r>
  </si>
  <si>
    <r>
      <t>If you have an underspend or under-delivery of targets, how you are going to manage this going forward?</t>
    </r>
    <r>
      <rPr>
        <sz val="11"/>
        <color rgb="FF000000"/>
        <rFont val="Calibri"/>
        <family val="2"/>
        <scheme val="minor"/>
      </rPr>
      <t xml:space="preserve"> 
I.e. how are you going to make up the remaining targets, and/or make sure budget is spent?</t>
    </r>
  </si>
  <si>
    <t>Co-contribution: Cash ($)</t>
  </si>
  <si>
    <t>Co-contribution: In-kind ($)</t>
  </si>
  <si>
    <t>Total amount spent ($)
Calculated automatically</t>
  </si>
  <si>
    <r>
      <t xml:space="preserve">Was the Activity delivered as described in the Details section of your Project Plan?
</t>
    </r>
    <r>
      <rPr>
        <sz val="11"/>
        <color rgb="FF000000"/>
        <rFont val="Calibri"/>
        <family val="2"/>
        <scheme val="minor"/>
      </rPr>
      <t>(Select from drop down box)</t>
    </r>
  </si>
  <si>
    <r>
      <t xml:space="preserve">If anything was done differently, provide a brief description of </t>
    </r>
    <r>
      <rPr>
        <b/>
        <u/>
        <sz val="11"/>
        <color rgb="FF000000"/>
        <rFont val="Calibri"/>
        <family val="2"/>
        <scheme val="minor"/>
      </rPr>
      <t>what</t>
    </r>
    <r>
      <rPr>
        <b/>
        <sz val="11"/>
        <color rgb="FF000000"/>
        <rFont val="Calibri"/>
        <family val="2"/>
        <scheme val="minor"/>
      </rPr>
      <t xml:space="preserve"> and </t>
    </r>
    <r>
      <rPr>
        <b/>
        <u/>
        <sz val="11"/>
        <color rgb="FF000000"/>
        <rFont val="Calibri"/>
        <family val="2"/>
        <scheme val="minor"/>
      </rPr>
      <t>why</t>
    </r>
    <r>
      <rPr>
        <b/>
        <sz val="11"/>
        <color rgb="FF000000"/>
        <rFont val="Calibri"/>
        <family val="2"/>
        <scheme val="minor"/>
      </rPr>
      <t xml:space="preserve">.
</t>
    </r>
    <r>
      <rPr>
        <sz val="11"/>
        <color rgb="FF000000"/>
        <rFont val="Calibri"/>
        <family val="2"/>
        <scheme val="minor"/>
      </rPr>
      <t xml:space="preserve">E.g. </t>
    </r>
  </si>
  <si>
    <r>
      <t xml:space="preserve">Describe any results or outcomes of the Activity
 </t>
    </r>
    <r>
      <rPr>
        <sz val="8"/>
        <color rgb="FF000000"/>
        <rFont val="Calibri"/>
        <family val="2"/>
        <scheme val="minor"/>
      </rPr>
      <t xml:space="preserve">
E.g. Who and how many were engaged for an engagement activity</t>
    </r>
  </si>
  <si>
    <t>Yes (met or exceeded)</t>
  </si>
  <si>
    <t>No</t>
  </si>
  <si>
    <t>Yes - Activity delivered as planned</t>
  </si>
  <si>
    <t>dfghdfhhsf</t>
  </si>
  <si>
    <t>RISK ASSESSMENT</t>
  </si>
  <si>
    <t xml:space="preserve">This risk assessment matrix is a high level documentation of how you will manage key project risks:
 -  Health and safety risks (including use of chemicals and firearms)
 -  Financial risks
 -  Environmental risks (including non-target risks associated with management) 
 -  Organisational/reputational risk (including any political/social risks associated with invasive species control)  
 -  Project delivery risk (including impact to targets or timeframes due to resourcing, approvals, site access etc.)
Please reference your local level operational risk management tools and documentation that should be available upon request.  </t>
  </si>
  <si>
    <t>CURRENT (INITIAL) ASSESSMENT</t>
  </si>
  <si>
    <t>REVISED ASSESSMENT AFTER TREATMENT</t>
  </si>
  <si>
    <t>Comments</t>
  </si>
  <si>
    <t>Risk ID</t>
  </si>
  <si>
    <t>Risk</t>
  </si>
  <si>
    <t>Cause</t>
  </si>
  <si>
    <t>Consequence</t>
  </si>
  <si>
    <t>Likelihood</t>
  </si>
  <si>
    <t>Current Score</t>
  </si>
  <si>
    <t>Treatment Actions - for significant or high risks</t>
  </si>
  <si>
    <t>Residual Score</t>
  </si>
  <si>
    <t>Risk Owner</t>
  </si>
  <si>
    <t>Notes</t>
  </si>
  <si>
    <t>Nominal id</t>
  </si>
  <si>
    <t>Immediate effects of the risk occurring</t>
  </si>
  <si>
    <t>Circumstances which give rise to the risk</t>
  </si>
  <si>
    <t>Consequences if the risk is realised</t>
  </si>
  <si>
    <t>Select a value which represents the likelihood that the risk will occur (1=rare, 2=unlikely, 3=possible, 4=likely 5=almost certain)</t>
  </si>
  <si>
    <t>Select a value which represents the consequence of the risk will occur (1=negligible, 2=minor, 3=moderate, 4=major, 5=extreme)</t>
  </si>
  <si>
    <t>Select from table (see right)</t>
  </si>
  <si>
    <t>Person most suited to managing the risk</t>
  </si>
  <si>
    <r>
      <rPr>
        <b/>
        <sz val="10"/>
        <color rgb="FF0000FF"/>
        <rFont val="Aptos"/>
        <family val="2"/>
      </rPr>
      <t xml:space="preserve">(Example only - delete if not applicable)
</t>
    </r>
    <r>
      <rPr>
        <sz val="10"/>
        <color rgb="FF0000FF"/>
        <rFont val="Aptos"/>
        <family val="2"/>
      </rPr>
      <t>Difficulty in sourcing contractors and staff / contractors and staff movements restricted</t>
    </r>
  </si>
  <si>
    <t>COVID 19</t>
  </si>
  <si>
    <t>Delays to project activities</t>
  </si>
  <si>
    <t>Possible</t>
  </si>
  <si>
    <t>Moderate</t>
  </si>
  <si>
    <t xml:space="preserve">Undertake planning, procurement and other office-based activities during movement restrictions. </t>
  </si>
  <si>
    <t>Rare</t>
  </si>
  <si>
    <t>Minor</t>
  </si>
  <si>
    <t>[insert name here]</t>
  </si>
  <si>
    <t xml:space="preserve">Mobilise once restrictions lifted. </t>
  </si>
  <si>
    <t>Continue to deliver activities as per COVID roadmaps and guidelines.</t>
  </si>
  <si>
    <t>Extreme</t>
  </si>
  <si>
    <t>Program admin. only:</t>
  </si>
  <si>
    <t>Draft</t>
  </si>
  <si>
    <r>
      <t xml:space="preserve">Use this tab to report on the targets achieved and budget spent over the last financial year. 
Your deliverables for this financial year are pre-filled below. Scroll to the table on the right hand side to answer questions about your delivery.
</t>
    </r>
    <r>
      <rPr>
        <b/>
        <sz val="16"/>
        <color rgb="FF0000FF"/>
        <rFont val="Aptos"/>
        <family val="2"/>
      </rPr>
      <t>Refer to the reporting information webpage for further information</t>
    </r>
    <r>
      <rPr>
        <sz val="16"/>
        <color rgb="FF0000FF"/>
        <rFont val="Aptos"/>
        <family val="2"/>
      </rPr>
      <t>:</t>
    </r>
  </si>
  <si>
    <t>Environments Program Reporting webpage LINK</t>
  </si>
  <si>
    <r>
      <t>DELIVERABLES</t>
    </r>
    <r>
      <rPr>
        <sz val="22"/>
        <rFont val="Aptos"/>
        <family val="2"/>
      </rPr>
      <t xml:space="preserve"> (FROM ACTIVITY PLAN)</t>
    </r>
  </si>
  <si>
    <t>PROGRAM
BUDGET</t>
  </si>
  <si>
    <t>BUDGET
TOTAL
($)</t>
  </si>
  <si>
    <t>COMMENTS</t>
  </si>
  <si>
    <r>
      <t xml:space="preserve">
VARIATIONS</t>
    </r>
    <r>
      <rPr>
        <sz val="14"/>
        <rFont val="Aptos"/>
        <family val="2"/>
      </rPr>
      <t xml:space="preserve">
</t>
    </r>
  </si>
  <si>
    <t>Next steps</t>
  </si>
  <si>
    <t>TOTAL</t>
  </si>
  <si>
    <t>Methods</t>
  </si>
  <si>
    <t xml:space="preserve">
Pest animal control metrics</t>
  </si>
  <si>
    <t>Action</t>
  </si>
  <si>
    <t>Other Activity details</t>
  </si>
  <si>
    <t>Baits / chemicals</t>
  </si>
  <si>
    <t>Site/Location</t>
  </si>
  <si>
    <t>Units of measure</t>
  </si>
  <si>
    <t>Other units</t>
  </si>
  <si>
    <t>Source of cash</t>
  </si>
  <si>
    <t>In-kind
($)</t>
  </si>
  <si>
    <t>Source of in-kind</t>
  </si>
  <si>
    <t>What will the co-contribution be used for?</t>
  </si>
  <si>
    <r>
      <t xml:space="preserve">Did you meet your Deliverables for this reporting period?
</t>
    </r>
    <r>
      <rPr>
        <sz val="11"/>
        <color rgb="FF0000FF"/>
        <rFont val="Aptos"/>
        <family val="2"/>
      </rPr>
      <t>For on-ground Activities</t>
    </r>
    <r>
      <rPr>
        <b/>
        <sz val="11"/>
        <color rgb="FF0000FF"/>
        <rFont val="Aptos"/>
        <family val="2"/>
      </rPr>
      <t xml:space="preserve"> </t>
    </r>
    <r>
      <rPr>
        <sz val="11"/>
        <color rgb="FF0000FF"/>
        <rFont val="Aptos"/>
        <family val="2"/>
      </rPr>
      <t>refer to your</t>
    </r>
    <r>
      <rPr>
        <b/>
        <sz val="11"/>
        <color rgb="FF0000FF"/>
        <rFont val="Aptos"/>
        <family val="2"/>
      </rPr>
      <t xml:space="preserve"> spatial mapping</t>
    </r>
    <r>
      <rPr>
        <sz val="11"/>
        <color rgb="FF0000FF"/>
        <rFont val="Aptos"/>
        <family val="2"/>
      </rPr>
      <t xml:space="preserve"> for the quantity of hectares delivered</t>
    </r>
    <r>
      <rPr>
        <b/>
        <sz val="11"/>
        <color rgb="FF000000"/>
        <rFont val="Aptos"/>
        <family val="2"/>
      </rPr>
      <t xml:space="preserve">
</t>
    </r>
  </si>
  <si>
    <t>If no, briefly describe why</t>
  </si>
  <si>
    <r>
      <t xml:space="preserve">Budget expenditure
</t>
    </r>
    <r>
      <rPr>
        <sz val="11"/>
        <color rgb="FF0000FF"/>
        <rFont val="Aptos"/>
        <family val="2"/>
      </rPr>
      <t>How much program funding was spent on this Activity?
($)</t>
    </r>
  </si>
  <si>
    <t xml:space="preserve">Variance - budget expended
</t>
  </si>
  <si>
    <r>
      <t xml:space="preserve">Explanation - expenditure variance
</t>
    </r>
    <r>
      <rPr>
        <sz val="11"/>
        <color rgb="FF0000FF"/>
        <rFont val="Aptos"/>
        <family val="2"/>
      </rPr>
      <t xml:space="preserve">
If there is a variance in the budget spent, briefly describe why</t>
    </r>
  </si>
  <si>
    <r>
      <t>If you haven't met your deliverables and/or budget expenditure targets, how will you manage this?</t>
    </r>
    <r>
      <rPr>
        <sz val="11"/>
        <color rgb="FF000000"/>
        <rFont val="Aptos"/>
        <family val="2"/>
      </rPr>
      <t xml:space="preserve"> 
</t>
    </r>
    <r>
      <rPr>
        <sz val="11"/>
        <color rgb="FF0000FF"/>
        <rFont val="Aptos"/>
        <family val="2"/>
      </rPr>
      <t xml:space="preserve">
I.e. how will you make up the remaining deliverables or spend the remaining budget?</t>
    </r>
  </si>
  <si>
    <t>Cash ($)</t>
  </si>
  <si>
    <t xml:space="preserve">Variance - Cash co-contribution
</t>
  </si>
  <si>
    <r>
      <t xml:space="preserve">In-kind ($)
</t>
    </r>
    <r>
      <rPr>
        <sz val="11"/>
        <color rgb="FF0000FF"/>
        <rFont val="Aptos"/>
        <family val="2"/>
      </rPr>
      <t>For volunteer hours use a value of $44.16/hr</t>
    </r>
  </si>
  <si>
    <t xml:space="preserve">Variance - In-kind con-contribution
</t>
  </si>
  <si>
    <r>
      <t xml:space="preserve">Explanation - variances
</t>
    </r>
    <r>
      <rPr>
        <sz val="11"/>
        <color rgb="FF0000FF"/>
        <rFont val="Aptos"/>
        <family val="2"/>
      </rPr>
      <t>If any</t>
    </r>
  </si>
  <si>
    <r>
      <rPr>
        <b/>
        <sz val="11"/>
        <color rgb="FF000000"/>
        <rFont val="Aptos"/>
        <family val="2"/>
      </rPr>
      <t>Total spent:</t>
    </r>
    <r>
      <rPr>
        <sz val="11"/>
        <color rgb="FF000000"/>
        <rFont val="Aptos"/>
        <family val="2"/>
      </rPr>
      <t xml:space="preserve"> program funding + co-contributions
($)</t>
    </r>
  </si>
  <si>
    <r>
      <t xml:space="preserve">Did you change your methods from the Activity Plan? If so, provide a brief description of </t>
    </r>
    <r>
      <rPr>
        <b/>
        <u/>
        <sz val="11"/>
        <color rgb="FF000000"/>
        <rFont val="Aptos"/>
        <family val="2"/>
      </rPr>
      <t>what</t>
    </r>
    <r>
      <rPr>
        <b/>
        <sz val="11"/>
        <color rgb="FF000000"/>
        <rFont val="Aptos"/>
        <family val="2"/>
      </rPr>
      <t xml:space="preserve"> and </t>
    </r>
    <r>
      <rPr>
        <b/>
        <u/>
        <sz val="11"/>
        <color rgb="FF000000"/>
        <rFont val="Aptos"/>
        <family val="2"/>
      </rPr>
      <t>why</t>
    </r>
    <r>
      <rPr>
        <b/>
        <sz val="11"/>
        <color rgb="FF000000"/>
        <rFont val="Aptos"/>
        <family val="2"/>
      </rPr>
      <t>.</t>
    </r>
    <r>
      <rPr>
        <sz val="11"/>
        <color rgb="FF0000FF"/>
        <rFont val="Aptos"/>
        <family val="2"/>
      </rPr>
      <t xml:space="preserve"> </t>
    </r>
  </si>
  <si>
    <r>
      <t xml:space="preserve">E.g. about results or outcomes
</t>
    </r>
    <r>
      <rPr>
        <sz val="11"/>
        <color rgb="FF0000FF"/>
        <rFont val="Aptos"/>
        <family val="2"/>
      </rPr>
      <t xml:space="preserve">
OPTIONAL</t>
    </r>
  </si>
  <si>
    <t>Automatically copied from Activity Plan</t>
  </si>
  <si>
    <t xml:space="preserve">Select from drop down </t>
  </si>
  <si>
    <t>Calculated automatically</t>
  </si>
  <si>
    <t>Select from drop-down</t>
  </si>
  <si>
    <t>Number of pest animals controlled (by method)</t>
  </si>
  <si>
    <t>Ground shoot</t>
  </si>
  <si>
    <t>Aerial shoot</t>
  </si>
  <si>
    <t>Trapping</t>
  </si>
  <si>
    <t>Baiting</t>
  </si>
  <si>
    <t>Other</t>
  </si>
  <si>
    <t>OPTIONAL</t>
  </si>
  <si>
    <t>Number</t>
  </si>
  <si>
    <t>Percentage bait take</t>
  </si>
  <si>
    <t>Deer - Sambar</t>
  </si>
  <si>
    <t>Deer - Fallow</t>
  </si>
  <si>
    <t>Deer - Red</t>
  </si>
  <si>
    <t>Deer - Hog</t>
  </si>
  <si>
    <t>Rabbit</t>
  </si>
  <si>
    <t>Pig</t>
  </si>
  <si>
    <t>Goat</t>
  </si>
  <si>
    <t xml:space="preserve"> </t>
  </si>
  <si>
    <t>Horse</t>
  </si>
  <si>
    <t>Fox</t>
  </si>
  <si>
    <t>Cat</t>
  </si>
  <si>
    <t>Other (specify)</t>
  </si>
  <si>
    <t>Ground / aerial shooting metrics</t>
  </si>
  <si>
    <r>
      <t xml:space="preserve">Comments </t>
    </r>
    <r>
      <rPr>
        <sz val="14"/>
        <color rgb="FF0000FF"/>
        <rFont val="Aptos"/>
        <family val="2"/>
      </rPr>
      <t>(optional)</t>
    </r>
    <r>
      <rPr>
        <b/>
        <sz val="14"/>
        <rFont val="Aptos"/>
        <family val="2"/>
      </rPr>
      <t xml:space="preserve">
</t>
    </r>
    <r>
      <rPr>
        <sz val="11"/>
        <color rgb="FF0000FF"/>
        <rFont val="Aptos"/>
        <family val="2"/>
      </rPr>
      <t>OPTIONAL</t>
    </r>
  </si>
  <si>
    <t>Shooter nights/days</t>
  </si>
  <si>
    <t xml:space="preserve">
Shooter hours</t>
  </si>
  <si>
    <t>Hectares</t>
  </si>
  <si>
    <r>
      <t xml:space="preserve">DELIVERABLES </t>
    </r>
    <r>
      <rPr>
        <sz val="22"/>
        <rFont val="Aptos"/>
        <family val="2"/>
      </rPr>
      <t>(FROM ACTIVITY PLAN)</t>
    </r>
  </si>
  <si>
    <t xml:space="preserve">Did you change your methods from the Activity Plan? If so, provide a brief description of what and why. </t>
  </si>
  <si>
    <t>GLOSSARY</t>
  </si>
  <si>
    <t>Term</t>
  </si>
  <si>
    <t>Definition</t>
  </si>
  <si>
    <t>The process of using labour and materials to achieve outcomes for biodiversity, e.g. weed control, animal control, assessments, management plans to support long term weed or animal control, engagement events to inform or educate the general public</t>
  </si>
  <si>
    <t>Activity Area</t>
  </si>
  <si>
    <r>
      <t xml:space="preserve">The area over which a particular Activity takes place, measured in hectares. </t>
    </r>
    <r>
      <rPr>
        <i/>
        <sz val="11"/>
        <color rgb="FF363534"/>
        <rFont val="Aptos"/>
        <family val="2"/>
      </rPr>
      <t>E.g., 1,000ha weed assessment; 500ha of weed control.</t>
    </r>
  </si>
  <si>
    <t>(see diagram below)</t>
  </si>
  <si>
    <t>The Activity Area is found by combining all the buffered Treatment Areas for a particular Activity. Buffering of Treatment Areas must be in accordance with DEECA Activity Reporting guidelines for weed and pest animals.</t>
  </si>
  <si>
    <t xml:space="preserve">Activities that are conducted on-ground (i.e., weed control, pest animal control, assessments, monitoring activities), have an associated Activity Area. </t>
  </si>
  <si>
    <r>
      <t xml:space="preserve">Other Activities (such as management plans and engagement events) won’t have an associated Activity Area. Alternative units should be assigned in your Activity Plan as appropriate. </t>
    </r>
    <r>
      <rPr>
        <i/>
        <sz val="11"/>
        <color rgb="FF363534"/>
        <rFont val="Aptos"/>
        <family val="2"/>
      </rPr>
      <t>E.g., 2 community engagement events, 1 management plan.</t>
    </r>
  </si>
  <si>
    <r>
      <t xml:space="preserve">The Activity Area for weed and animal control Activities should include the entire area where weeds/animals are </t>
    </r>
    <r>
      <rPr>
        <b/>
        <i/>
        <sz val="11"/>
        <color rgb="FF363534"/>
        <rFont val="Aptos"/>
        <family val="2"/>
      </rPr>
      <t>searched for and treated where present</t>
    </r>
    <r>
      <rPr>
        <i/>
        <sz val="11"/>
        <color rgb="FF363534"/>
        <rFont val="Aptos"/>
        <family val="2"/>
      </rPr>
      <t xml:space="preserve"> (regardless of how many are found). </t>
    </r>
  </si>
  <si>
    <r>
      <t xml:space="preserve">When a weed or animal search is undertaken separately to control Activities (i.e., at a different time), this should be recorded as an </t>
    </r>
    <r>
      <rPr>
        <b/>
        <sz val="11"/>
        <color rgb="FF363534"/>
        <rFont val="Aptos"/>
        <family val="2"/>
      </rPr>
      <t>assessment</t>
    </r>
    <r>
      <rPr>
        <sz val="11"/>
        <color rgb="FF363534"/>
        <rFont val="Aptos"/>
        <family val="2"/>
      </rPr>
      <t xml:space="preserve"> rather than weed or animal control.</t>
    </r>
  </si>
  <si>
    <t>Where multiple Activity Areas of the same type overlap (e.g., where the same 100ha is sprayed for weeds three times over the course of a financial year; or if the buffered points where deer are controlled overlap), the spatial data for each Activity Area are dissolved to find the Footprint in hectares.</t>
  </si>
  <si>
    <t>Acquittal of on-ground Activities is done based on the Footprint.</t>
  </si>
  <si>
    <t>The Plan for delivery of biodiversity management actions in agreed timeframes and locations with hectare targets for each financial year. The Activity Plan forms part of the Project Plan.</t>
  </si>
  <si>
    <t xml:space="preserve">Approved Location </t>
  </si>
  <si>
    <r>
      <t xml:space="preserve">Areas approved (via the spatial data submitted as part of this Project Plan) within which specific Activities may be undertaken. </t>
    </r>
    <r>
      <rPr>
        <i/>
        <sz val="11"/>
        <color rgb="FF363534"/>
        <rFont val="Aptos"/>
        <family val="2"/>
      </rPr>
      <t>E.g., Fox control activities may be undertaken anywhere within the Approved Location for Fox Control.</t>
    </r>
  </si>
  <si>
    <t>Assessment</t>
  </si>
  <si>
    <r>
      <t xml:space="preserve">A site-specific evaluation of the condition, outcomes or management issues present/absent in a landscape </t>
    </r>
    <r>
      <rPr>
        <b/>
        <sz val="11"/>
        <color rgb="FF363534"/>
        <rFont val="Aptos"/>
        <family val="2"/>
      </rPr>
      <t>to assist decision making about management (threat control) activities</t>
    </r>
    <r>
      <rPr>
        <sz val="11"/>
        <color rgb="FF363534"/>
        <rFont val="Aptos"/>
        <family val="2"/>
      </rPr>
      <t>. Assessment may be undertaken pre and/or post treatment (e.g., to enable adaptation of control approaches) and may be desktop or field based. Assessments may not necessarily lead to management actions, e.g., if threats are not found to be present.</t>
    </r>
  </si>
  <si>
    <t>Weed Assessments or Animal Assessments should be included as Activities with associated Deliverables in the Project Plan and be reported on spatially each financial year.</t>
  </si>
  <si>
    <r>
      <t xml:space="preserve">Deliverable
</t>
    </r>
    <r>
      <rPr>
        <sz val="11"/>
        <color rgb="FF363534"/>
        <rFont val="Aptos"/>
        <family val="2"/>
      </rPr>
      <t>(see diagram below)</t>
    </r>
  </si>
  <si>
    <r>
      <t xml:space="preserve">The measurable outputs contracted to be achieved by a project within a financial year as agreed in the Activity Plan. </t>
    </r>
    <r>
      <rPr>
        <i/>
        <sz val="11"/>
        <color rgb="FF363534"/>
        <rFont val="Aptos"/>
        <family val="2"/>
      </rPr>
      <t>E.g., 100ha of weed assessment; 25ha of weed control; 1,000ha of fox control (baiting); 15,00ha of fox control (trapping); 2 engagement events.</t>
    </r>
  </si>
  <si>
    <t>Delivery Agent</t>
  </si>
  <si>
    <t>The organisations delivering services / activities. Could be either the Lead Agent or a Delivery Partner operating under the direction of the Lead Agent.</t>
  </si>
  <si>
    <t xml:space="preserve">Footprint </t>
  </si>
  <si>
    <t>The maximum extent of the area (measured in hectares) under management, found by dissolving the spatial data for Activity Areas of the same type within a financial year.</t>
  </si>
  <si>
    <r>
      <rPr>
        <b/>
        <i/>
        <sz val="11"/>
        <color rgb="FF363534"/>
        <rFont val="Aptos"/>
        <family val="2"/>
      </rPr>
      <t>Acquittal of on-ground Activities is done based on the Footprint</t>
    </r>
    <r>
      <rPr>
        <i/>
        <sz val="11"/>
        <color rgb="FF363534"/>
        <rFont val="Aptos"/>
        <family val="2"/>
      </rPr>
      <t xml:space="preserve"> (ha) reported spatially for each financial year.</t>
    </r>
  </si>
  <si>
    <t>The Footprint is also used to calculate the contribution of Activities to the relevant Bio2037 targets.</t>
  </si>
  <si>
    <t>Lead Agent</t>
  </si>
  <si>
    <t>The organisation administering delivery of services in accordance with the Project Plan, with funding received via a funding agreement with DEECA.</t>
  </si>
  <si>
    <t>Monitoring</t>
  </si>
  <si>
    <t>A regular, systematic process to monitor the effectiveness or outcomes of biodiversity management Activities on a target species, community, or landscape</t>
  </si>
  <si>
    <t>Project Area</t>
  </si>
  <si>
    <t>The total area of all Approved Locations managed as one project by a Lead Agent.</t>
  </si>
  <si>
    <t>The boundary of the Project Area should follow the boundary of the Approved Locations. If Approved Locations are separated geographically, the Project Area will cover multiple locations (i.e., should be recorded as multiple polygons in your spatial data).</t>
  </si>
  <si>
    <t>Treatment Area</t>
  </si>
  <si>
    <r>
      <t xml:space="preserve">The location(s) where an Activity is delivered. </t>
    </r>
    <r>
      <rPr>
        <i/>
        <sz val="11"/>
        <color rgb="FF363534"/>
        <rFont val="Aptos"/>
        <family val="2"/>
      </rPr>
      <t>E.g., the location where a deer is shot; the track log for weed control.</t>
    </r>
  </si>
  <si>
    <t xml:space="preserve">The combination of all buffered Treatment Areas for a particular Activity gives the Activity Area (measured in hectares). </t>
  </si>
  <si>
    <t>Treatment Method</t>
  </si>
  <si>
    <r>
      <t xml:space="preserve">The method used to achieve an Activity. </t>
    </r>
    <r>
      <rPr>
        <i/>
        <sz val="11"/>
        <color rgb="FF363534"/>
        <rFont val="Aptos"/>
        <family val="2"/>
      </rPr>
      <t>E.g., baiting, trapping, harbour destruction.</t>
    </r>
  </si>
  <si>
    <t>Risk Matrix</t>
  </si>
  <si>
    <t>BENEFIT (+)</t>
  </si>
  <si>
    <t>HARM (-)</t>
  </si>
  <si>
    <t>Major</t>
  </si>
  <si>
    <t>Mod</t>
  </si>
  <si>
    <t>Neg</t>
  </si>
  <si>
    <t>High</t>
  </si>
  <si>
    <t>Significant</t>
  </si>
  <si>
    <t>Medium</t>
  </si>
  <si>
    <t>Low</t>
  </si>
  <si>
    <t>Negligible</t>
  </si>
  <si>
    <t>Almost certain</t>
  </si>
  <si>
    <t>Likely</t>
  </si>
  <si>
    <t>Unlikely</t>
  </si>
  <si>
    <t>Score</t>
  </si>
  <si>
    <t xml:space="preserve">Likelihood Rating </t>
  </si>
  <si>
    <t>Negligible Harm</t>
  </si>
  <si>
    <t>Minor Harm</t>
  </si>
  <si>
    <t>Moderate Harm</t>
  </si>
  <si>
    <t>Major Harm</t>
  </si>
  <si>
    <t>Extreme Harm</t>
  </si>
  <si>
    <t>VARIATIONS</t>
  </si>
  <si>
    <t>Changes to the following controls (timing, scope, budget, risks) will require a written notification to the Program Team and may require a variation to the funding agreement.</t>
  </si>
  <si>
    <r>
      <t xml:space="preserve">The following table identifies the circumstances in which the Project Lead organisation needs to either </t>
    </r>
    <r>
      <rPr>
        <b/>
        <sz val="11"/>
        <color theme="1"/>
        <rFont val="Aptos"/>
        <family val="2"/>
      </rPr>
      <t>inform</t>
    </r>
    <r>
      <rPr>
        <sz val="11"/>
        <color theme="1"/>
        <rFont val="Aptos"/>
        <family val="2"/>
      </rPr>
      <t xml:space="preserve"> or </t>
    </r>
    <r>
      <rPr>
        <b/>
        <sz val="11"/>
        <color theme="1"/>
        <rFont val="Aptos"/>
        <family val="2"/>
      </rPr>
      <t>make a request</t>
    </r>
    <r>
      <rPr>
        <sz val="11"/>
        <color theme="1"/>
        <rFont val="Aptos"/>
        <family val="2"/>
      </rPr>
      <t xml:space="preserve"> to the Program Team and the timing for these notifications.</t>
    </r>
  </si>
  <si>
    <t>Control</t>
  </si>
  <si>
    <t>Change / situation</t>
  </si>
  <si>
    <t>Example</t>
  </si>
  <si>
    <t>Type and timing of notification required</t>
  </si>
  <si>
    <t>Timing</t>
  </si>
  <si>
    <r>
      <t>Moving</t>
    </r>
    <r>
      <rPr>
        <b/>
        <sz val="11"/>
        <color theme="1"/>
        <rFont val="Aptos"/>
        <family val="2"/>
      </rPr>
      <t xml:space="preserve"> Activities</t>
    </r>
    <r>
      <rPr>
        <sz val="11"/>
        <color theme="1"/>
        <rFont val="Aptos"/>
        <family val="2"/>
      </rPr>
      <t xml:space="preserve"> from one financial year to another.</t>
    </r>
  </si>
  <si>
    <t>E.g., conduct weed control in 2023-24 instead of in 2022-23 due to unfavourable environmental conditions.</t>
  </si>
  <si>
    <t>Request ASAP before proceeding (variation may be required)</t>
  </si>
  <si>
    <t>Anticipated reporting delays.</t>
  </si>
  <si>
    <t>E.g., if it is anticipated that a progress report is unlikely to be completed by the due date.</t>
  </si>
  <si>
    <t>Request in advance of due date</t>
  </si>
  <si>
    <t>Anything that affects project completion date</t>
  </si>
  <si>
    <t>E.g. it is anticipated that project activities are unable to be completed by the project end date.</t>
  </si>
  <si>
    <t>Request ASAP (variation may be required)</t>
  </si>
  <si>
    <t>Scope</t>
  </si>
  <si>
    <r>
      <t xml:space="preserve">Changing the </t>
    </r>
    <r>
      <rPr>
        <b/>
        <sz val="11"/>
        <color theme="1"/>
        <rFont val="Aptos"/>
        <family val="2"/>
      </rPr>
      <t>Activities</t>
    </r>
    <r>
      <rPr>
        <sz val="11"/>
        <color theme="1"/>
        <rFont val="Aptos"/>
        <family val="2"/>
      </rPr>
      <t xml:space="preserve"> to be undertaken by the project.</t>
    </r>
  </si>
  <si>
    <t>E.g., organisation wishes to remove an Activity that is listed in the Activity Plan (such as fox control) and replace it with a different Activity (such as rabbit control) that is not listed in the Activity Plan.</t>
  </si>
  <si>
    <t>Request before proceeding (variation may be required)</t>
  </si>
  <si>
    <t>E.g., organisation wishes to conduct a cultural burn instead of an engagement event.</t>
  </si>
  <si>
    <r>
      <t xml:space="preserve">Changing the </t>
    </r>
    <r>
      <rPr>
        <b/>
        <sz val="11"/>
        <color theme="1"/>
        <rFont val="Aptos"/>
        <family val="2"/>
      </rPr>
      <t>location</t>
    </r>
    <r>
      <rPr>
        <sz val="11"/>
        <color theme="1"/>
        <rFont val="Aptos"/>
        <family val="2"/>
      </rPr>
      <t xml:space="preserve"> of Activities to outside of the Approved Location for that Activity.</t>
    </r>
  </si>
  <si>
    <t xml:space="preserve">E.g., lead agent wants to conduct fox control outside of the Approved Location for fox control depicted in the shapefile submitted with the Project Proposal. </t>
  </si>
  <si>
    <t>Note: A further assessment against the latest version of SMP will be required</t>
  </si>
  <si>
    <r>
      <t xml:space="preserve">Changes to the </t>
    </r>
    <r>
      <rPr>
        <b/>
        <sz val="11"/>
        <color theme="1"/>
        <rFont val="Aptos"/>
        <family val="2"/>
      </rPr>
      <t xml:space="preserve">Deliverables </t>
    </r>
    <r>
      <rPr>
        <sz val="11"/>
        <color theme="1"/>
        <rFont val="Aptos"/>
        <family val="2"/>
      </rPr>
      <t>for any Activity.</t>
    </r>
  </si>
  <si>
    <t>E.g., organisation wishes to scope down the target for hectares of weed control (e.g., due to new information being available about the extent of the weed infestation).</t>
  </si>
  <si>
    <r>
      <t xml:space="preserve">Changing the </t>
    </r>
    <r>
      <rPr>
        <b/>
        <sz val="11"/>
        <color theme="1"/>
        <rFont val="Aptos"/>
        <family val="2"/>
      </rPr>
      <t>Treatment Method</t>
    </r>
    <r>
      <rPr>
        <sz val="11"/>
        <color theme="1"/>
        <rFont val="Aptos"/>
        <family val="2"/>
      </rPr>
      <t xml:space="preserve"> used to undertake an Activity or any other details recorded in the </t>
    </r>
    <r>
      <rPr>
        <b/>
        <sz val="11"/>
        <color theme="1"/>
        <rFont val="Aptos"/>
        <family val="2"/>
      </rPr>
      <t>Activity Details</t>
    </r>
    <r>
      <rPr>
        <sz val="11"/>
        <color theme="1"/>
        <rFont val="Aptos"/>
        <family val="2"/>
      </rPr>
      <t xml:space="preserve"> section of the Activity Plan.</t>
    </r>
  </si>
  <si>
    <t>E.g., weed control is completed using a different treatment method to that listed in the Activity Plan</t>
  </si>
  <si>
    <t>Inform (as part of the next Annual Report)</t>
  </si>
  <si>
    <t>E.g., the method used for controlling pigs is changed from baiting to trapping</t>
  </si>
  <si>
    <t>Move budget between agreed Activities.</t>
  </si>
  <si>
    <t>E.g., $10,000 is used for rabbit control instead of fox control. Both rabbit and fox control are listed in the Activity Plan. There is no change to the planned hectare Deliverables for either Activity.</t>
  </si>
  <si>
    <t>Inform as soon as possible (variation may be required)</t>
  </si>
  <si>
    <t>Spend excess (unspent) budget to increase on-ground delivery of an Activity within the Approved Location for that Activity.</t>
  </si>
  <si>
    <t>E.g., a weed control project has met its hectare targets but still has $10,000 left in its budget. Organisation wants to use this funding to treat additional hectares (over and above the planned Deliverables) within the area agreed in the project plan.</t>
  </si>
  <si>
    <t>Inform (as part of the next report)</t>
  </si>
  <si>
    <t>Spend excess (unspent) budget on an item or Activity that does not relate to existing agreed Activities.</t>
  </si>
  <si>
    <t xml:space="preserve">E.g. a weed control project has met its hectare Deliverables but still has $10,000 left in its budget. Organisation wants to use this funding for Fox Control on the site. </t>
  </si>
  <si>
    <t>Move budget between financial years</t>
  </si>
  <si>
    <t xml:space="preserve">E.g. carryover unspent budget into a subsequent financial year due to savings on Activities. </t>
  </si>
  <si>
    <t>Request (ASAP; variation required)</t>
  </si>
  <si>
    <t>E.g. reduce subsequent year budget for planned Activities due to over-expenditure in current financial year.</t>
  </si>
  <si>
    <t>Risks / Issues</t>
  </si>
  <si>
    <t>Risks to:</t>
  </si>
  <si>
    <t>E.g. assessments reveal that pest animals or plants are not present on the site / cover a smaller area than expected / or are present in a different location, resulting in inability to deliver the hectare targets in the agreed location.</t>
  </si>
  <si>
    <t>- delivery of Activities</t>
  </si>
  <si>
    <t>E.g. contractor unavailability for animal control results in delays to budget expenditure.</t>
  </si>
  <si>
    <t>- delivery of Deliverables</t>
  </si>
  <si>
    <t>E.g. a natural disaster prevents access to the site.</t>
  </si>
  <si>
    <t>- expenditure of yearly budget</t>
  </si>
  <si>
    <t>E.g. a staff member is unwell and reporting is delayed.</t>
  </si>
  <si>
    <t>- delivery in the Approved Locations</t>
  </si>
  <si>
    <t>- delivery of reports by due dates</t>
  </si>
  <si>
    <t>- or any emerging high or significant rated risks, including OHS risks.</t>
  </si>
  <si>
    <t>TEMPLATE VERSION HISTORY</t>
  </si>
  <si>
    <t>Version number</t>
  </si>
  <si>
    <r>
      <t xml:space="preserve">Summary of changes 
</t>
    </r>
    <r>
      <rPr>
        <sz val="11"/>
        <color rgb="FFFF0000"/>
        <rFont val="Aptos"/>
        <family val="2"/>
      </rPr>
      <t>(e.g. formatting fix)</t>
    </r>
  </si>
  <si>
    <t>Diana Shrimpton</t>
  </si>
  <si>
    <t>Original version</t>
  </si>
  <si>
    <t>Adam Hughes</t>
  </si>
  <si>
    <t>Prjct Summary tab - Local government area list updated; Melbourne Water added to CMA list.
Map tab - fix to unlock cells to allow insertion of maps.</t>
  </si>
  <si>
    <t>Prjct Summary tab - further fix to enable all Local government areas to be displayed in the drop-down list.</t>
  </si>
  <si>
    <t>Methods tab deleted - no longer required.
Budget tab - Table B, cell E35 - conditional formatting set to match all funding contributions in Table A cell E8 (program funding plus co-contributions).
Template version history tab added.</t>
  </si>
  <si>
    <t>Diana Shrimpton
Adam Hughes</t>
  </si>
  <si>
    <t>Activity Plan tab - columns M and O changed to free text. Instructions (row 2) updated. Reference table of Activities and Actions added.  Remove references to Methods tab throughout spreadsheet.
Budget tab - Project co-ordination removed from drop down list in Table B, column A. 
Project Info &amp; Doc Control tab - Table of Contents updated</t>
  </si>
  <si>
    <t>Activity Plan tab - added "other" to Method column drop-down for animal control activities. Added baits / chemicals column.</t>
  </si>
  <si>
    <t>ACTION</t>
  </si>
  <si>
    <t>ACTIVITY</t>
  </si>
  <si>
    <t>METHOD</t>
  </si>
  <si>
    <t>relates to methods:</t>
  </si>
  <si>
    <t>Pest animal or overabundant exotic or native wildlife 
management.</t>
  </si>
  <si>
    <t>animal control</t>
  </si>
  <si>
    <t>Animal control - Aerial shoot</t>
  </si>
  <si>
    <t>Animal control - Bait</t>
  </si>
  <si>
    <t>Animal control - Ground shoot</t>
  </si>
  <si>
    <t>Weeds, overabundant or out of range native plant 
management</t>
  </si>
  <si>
    <t>weed control</t>
  </si>
  <si>
    <t>Animal control - Biological</t>
  </si>
  <si>
    <t>Animal control - Trap</t>
  </si>
  <si>
    <t>Actions taken to manage threatened species</t>
  </si>
  <si>
    <t>threatened_species_response
assessment
monitoring structures</t>
  </si>
  <si>
    <t>Animal control - Destroy in situ</t>
  </si>
  <si>
    <t>Animal control - Other</t>
  </si>
  <si>
    <t>Assessments for information gathering that may or may not 
lead to management actions.</t>
  </si>
  <si>
    <t>assessment
monitoring structures</t>
  </si>
  <si>
    <t>Animal control - Disturb</t>
  </si>
  <si>
    <t>NA - provide details in Purpose column</t>
  </si>
  <si>
    <t>monitoring_structure</t>
  </si>
  <si>
    <t>Revegetating or restoring (often cleared) land, and marine 
and coastal environments.</t>
  </si>
  <si>
    <t>Assessment - Flora</t>
  </si>
  <si>
    <t>Animal control - Fertility control</t>
  </si>
  <si>
    <t>revegetation_restoration</t>
  </si>
  <si>
    <t>Research and monitoring to fill knowledge gaps</t>
  </si>
  <si>
    <t>Assessment - Fauna</t>
  </si>
  <si>
    <t>Animal control - Fencing</t>
  </si>
  <si>
    <t>research_monitoring</t>
  </si>
  <si>
    <t>na</t>
  </si>
  <si>
    <t>Assessment - Habitat condition</t>
  </si>
  <si>
    <t>Animal control - Fumigate</t>
  </si>
  <si>
    <t>engagement_event</t>
  </si>
  <si>
    <t>Assessment - Management agreement</t>
  </si>
  <si>
    <t>habitat_feature</t>
  </si>
  <si>
    <t>Assessment - Research &amp; monitoring</t>
  </si>
  <si>
    <t>Animal control - Harbour destruction</t>
  </si>
  <si>
    <t>Assessment - Revegetation</t>
  </si>
  <si>
    <t>Animal control - Manual removal</t>
  </si>
  <si>
    <t>Assessment - Threatened species response</t>
  </si>
  <si>
    <t>Animal control - Muster</t>
  </si>
  <si>
    <t>Assessment - Water</t>
  </si>
  <si>
    <t>Animal control - Translocate</t>
  </si>
  <si>
    <t>Assessment - Desktop / Literature review</t>
  </si>
  <si>
    <t>Assessment - Field Survey - Aerial - Drone</t>
  </si>
  <si>
    <t>Assessment - Field Survey - Aerial - Fixed wing</t>
  </si>
  <si>
    <t>Assessment - Field Survey - Aerial - Helicopter</t>
  </si>
  <si>
    <t>Assessment - Field Survey - Transects - Sign or impacts</t>
  </si>
  <si>
    <t>Assessment - Field Survey - Biological sampling</t>
  </si>
  <si>
    <t>Assessment - Field Survey - Genetic sampling</t>
  </si>
  <si>
    <t xml:space="preserve">Assessment - Indirect survey (e.g. track or scat analysis) </t>
  </si>
  <si>
    <t>Assessment - Model</t>
  </si>
  <si>
    <t>Assessment - Vegetation impact survey</t>
  </si>
  <si>
    <t>Assessment - Other</t>
  </si>
  <si>
    <t>Monitoring structure - Artificial substrate</t>
  </si>
  <si>
    <t>Monitoring structure - Bore</t>
  </si>
  <si>
    <t>Monitoring structure - Buoy / mooring</t>
  </si>
  <si>
    <t>Monitoring structure - Camera trap</t>
  </si>
  <si>
    <t>Monitoring structure - Depth gauge</t>
  </si>
  <si>
    <t>Monitoring structure - Flow meter</t>
  </si>
  <si>
    <t>Monitoring structure - Hide</t>
  </si>
  <si>
    <t>Monitoring structure - Measuring station</t>
  </si>
  <si>
    <t>Monitoring structure - Photo point</t>
  </si>
  <si>
    <t>Monitoring structure - Recruitment plates</t>
  </si>
  <si>
    <t>Monitoring structure - Song meter</t>
  </si>
  <si>
    <t>Monitoring structure - Trap (cage / box / net)</t>
  </si>
  <si>
    <t>Monitoring structure - Quadrats</t>
  </si>
  <si>
    <t>Monitoring structure - Other</t>
  </si>
  <si>
    <t>Revegetation - Aerial sowing</t>
  </si>
  <si>
    <t>Revegetation - Artificial kelp</t>
  </si>
  <si>
    <t>Revegetation - Brush mulching</t>
  </si>
  <si>
    <t>Revegetation - Direct sowing</t>
  </si>
  <si>
    <t>Revegetation - Hydro mulching</t>
  </si>
  <si>
    <t>Revegetation - Long-stem planting</t>
  </si>
  <si>
    <t>Revegetation - Maintenance</t>
  </si>
  <si>
    <t>Revegetation - Seedbank introduction</t>
  </si>
  <si>
    <t>Revegetation - Seedling planting</t>
  </si>
  <si>
    <t>Revegetation - Soil preparation</t>
  </si>
  <si>
    <t>Weed control - Biological</t>
  </si>
  <si>
    <t>Weed control - Chemical</t>
  </si>
  <si>
    <t>Weed control - Manual</t>
  </si>
  <si>
    <t>Weed control - Mechanical</t>
  </si>
  <si>
    <t>Weed control - Fire (burning)</t>
  </si>
  <si>
    <t>Weed control - Heat</t>
  </si>
  <si>
    <t>Thrt sp response - Caging</t>
  </si>
  <si>
    <t>Thrt sp response - Captive breeding</t>
  </si>
  <si>
    <t xml:space="preserve">Thrt sp response - Collect/ store seed or vegetative material
</t>
  </si>
  <si>
    <t>Thrt sp response - Connectivity interventions</t>
  </si>
  <si>
    <t>Thrt sp response - Cryobanking</t>
  </si>
  <si>
    <t>Thrt sp response - Establish new population</t>
  </si>
  <si>
    <t xml:space="preserve">Thrt sp response - Fenced-wild captive breeding </t>
  </si>
  <si>
    <t>Thrt sp response - Genetic interventions</t>
  </si>
  <si>
    <t>Thrt sp response - Genetic testing</t>
  </si>
  <si>
    <t>Thrt sp response - Germplasm</t>
  </si>
  <si>
    <t>Thrt sp response - Inoculate soil</t>
  </si>
  <si>
    <t>Thrt sp response - Pollination</t>
  </si>
  <si>
    <t>Thrt sp response - Propagation</t>
  </si>
  <si>
    <t>Thrt sp response - Species introduction/ reintroduction</t>
  </si>
  <si>
    <t>Thrt sp response - Supplementary watering/feeding</t>
  </si>
  <si>
    <t>Thrt sp response - Wild to wild translocation.</t>
  </si>
  <si>
    <t>Attributes Lookup</t>
  </si>
  <si>
    <t>Unprotect sheet: EP</t>
  </si>
  <si>
    <t>Unprotect worksheets: BOA</t>
  </si>
  <si>
    <t>Common Attributes</t>
  </si>
  <si>
    <t>LOOKUPS for ACTIVITY PLAN</t>
  </si>
  <si>
    <t>LOOKUPS for REPORTING</t>
  </si>
  <si>
    <t>Common Attributes are to be supplied for each feature by the person providing the data to DEECA, usually the ‘Delivery Agent’ being the organisation managing the program or project.</t>
  </si>
  <si>
    <t>METHODS</t>
  </si>
  <si>
    <t>UNITS OF MEASURE</t>
  </si>
  <si>
    <t>YEAR</t>
  </si>
  <si>
    <t>Attribute (field)</t>
  </si>
  <si>
    <t>Reporting standard name and version</t>
  </si>
  <si>
    <t>Year activity delivered</t>
  </si>
  <si>
    <t>Fund Source</t>
  </si>
  <si>
    <t>Project Id</t>
  </si>
  <si>
    <t xml:space="preserve">Delivery agent </t>
  </si>
  <si>
    <t>Delivery agent name</t>
  </si>
  <si>
    <t>Planned management outcome</t>
  </si>
  <si>
    <t>Environment</t>
  </si>
  <si>
    <t>Yes</t>
  </si>
  <si>
    <t>Animal control - Fox</t>
  </si>
  <si>
    <t>ANIMAL CONTROL METHODS</t>
  </si>
  <si>
    <t>Animal control - Baiting</t>
  </si>
  <si>
    <t>hectares</t>
  </si>
  <si>
    <t>shapefile field abbr</t>
  </si>
  <si>
    <t xml:space="preserve">
stdVersion
</t>
  </si>
  <si>
    <t>yearActDel</t>
  </si>
  <si>
    <t>fundSource</t>
  </si>
  <si>
    <t>projectID</t>
  </si>
  <si>
    <t>DeliverAg</t>
  </si>
  <si>
    <t>DelivAgNam</t>
  </si>
  <si>
    <t>MgtOutcome</t>
  </si>
  <si>
    <t>Environmnt</t>
  </si>
  <si>
    <t>No - Activity delivered with different method</t>
  </si>
  <si>
    <t>Complete and locked</t>
  </si>
  <si>
    <t>Animal control - Deer</t>
  </si>
  <si>
    <t>km</t>
  </si>
  <si>
    <t>Valid value</t>
  </si>
  <si>
    <t>Bio 2037 V1.0</t>
  </si>
  <si>
    <t>Year</t>
  </si>
  <si>
    <t>Name of State Government funding program</t>
  </si>
  <si>
    <t>Catchment Management Authority</t>
  </si>
  <si>
    <t>Amenity</t>
  </si>
  <si>
    <t>Estuarine</t>
  </si>
  <si>
    <t>No - Activity not delivered</t>
  </si>
  <si>
    <t>Animal control - Rabbit</t>
  </si>
  <si>
    <t>m</t>
  </si>
  <si>
    <t>2026-27 (carry forward)</t>
  </si>
  <si>
    <t>DELWP Output data standard V2.0</t>
  </si>
  <si>
    <t>Name of Federal Government funding program</t>
  </si>
  <si>
    <t>Coastcare</t>
  </si>
  <si>
    <t>Accessibility</t>
  </si>
  <si>
    <t>Marine and Coasts</t>
  </si>
  <si>
    <t>Animal control - Pig</t>
  </si>
  <si>
    <t>other (specify)</t>
  </si>
  <si>
    <t>Local Government</t>
  </si>
  <si>
    <t>Community Group</t>
  </si>
  <si>
    <t>Awareness</t>
  </si>
  <si>
    <t>River and stream</t>
  </si>
  <si>
    <t>Animal control - Goat</t>
  </si>
  <si>
    <t>Philanthropic</t>
  </si>
  <si>
    <t>DEECA</t>
  </si>
  <si>
    <t>Collaboration</t>
  </si>
  <si>
    <t>Terrestrial</t>
  </si>
  <si>
    <t>Animal control - Cat</t>
  </si>
  <si>
    <t>Corporate</t>
  </si>
  <si>
    <t>Friends-of Group</t>
  </si>
  <si>
    <t>Connection to Country</t>
  </si>
  <si>
    <t>Wetland</t>
  </si>
  <si>
    <t>Animal control - Horse</t>
  </si>
  <si>
    <t>Private funding</t>
  </si>
  <si>
    <t>Government Agency</t>
  </si>
  <si>
    <t>Cultural Heritage</t>
  </si>
  <si>
    <t>Nil</t>
  </si>
  <si>
    <t>Landcare</t>
  </si>
  <si>
    <t>Environmental water</t>
  </si>
  <si>
    <t>Risk rating</t>
  </si>
  <si>
    <t>Local Council</t>
  </si>
  <si>
    <t>Extreme event preparedness</t>
  </si>
  <si>
    <t>Assessment - Fauna - Fox</t>
  </si>
  <si>
    <t>Animal control - Trapping</t>
  </si>
  <si>
    <t>Management Committee</t>
  </si>
  <si>
    <t>Farm Water</t>
  </si>
  <si>
    <t>Assessment - Fauna - Deer</t>
  </si>
  <si>
    <t>Non-government Org</t>
  </si>
  <si>
    <t>Governance</t>
  </si>
  <si>
    <t>Assessment - Fauna - Rabbit</t>
  </si>
  <si>
    <t>Not for Profit Org</t>
  </si>
  <si>
    <t>Groundwater</t>
  </si>
  <si>
    <t>Assessment - Fauna - Pig</t>
  </si>
  <si>
    <t>Parks Victoria</t>
  </si>
  <si>
    <t>Habitat available</t>
  </si>
  <si>
    <t>Assessment - Fauna - Goat</t>
  </si>
  <si>
    <t>Private Land Manager</t>
  </si>
  <si>
    <t>Productivity</t>
  </si>
  <si>
    <t>Assessment - Fauna - Cat</t>
  </si>
  <si>
    <t>WEED CONTROL METHODS</t>
  </si>
  <si>
    <t>Research Organisation</t>
  </si>
  <si>
    <t>Skills</t>
  </si>
  <si>
    <t>Assessment - Fauna - Horse</t>
  </si>
  <si>
    <t>Traditional Owner</t>
  </si>
  <si>
    <t>Soil properties</t>
  </si>
  <si>
    <t>co-contributions</t>
  </si>
  <si>
    <t>organisations</t>
  </si>
  <si>
    <t>Assessment - Fauna - Other</t>
  </si>
  <si>
    <t>Weed control - Chemical and/or Manual (spray, cut and fill, stem/bark application, drill and fill, cut and paint, hand pulling; ringbarking)</t>
  </si>
  <si>
    <t>Trust for Nature</t>
  </si>
  <si>
    <t>Soil stability</t>
  </si>
  <si>
    <t>State government (other than this program)</t>
  </si>
  <si>
    <t>lead agency</t>
  </si>
  <si>
    <t>Engagement Event</t>
  </si>
  <si>
    <t>Weed control - Mechanical (e.g. mulching, mechanical pulling; digging/chipping, Mowing; Brush cutting; Cutting/falling;)</t>
  </si>
  <si>
    <t>Volunteers</t>
  </si>
  <si>
    <t>Species control</t>
  </si>
  <si>
    <t>Australian government</t>
  </si>
  <si>
    <t>contractor</t>
  </si>
  <si>
    <t>Research and Monitoring</t>
  </si>
  <si>
    <t>Water Corporation</t>
  </si>
  <si>
    <t>Species recovery</t>
  </si>
  <si>
    <t>Local government</t>
  </si>
  <si>
    <t>traditional owner</t>
  </si>
  <si>
    <t>Management Plan</t>
  </si>
  <si>
    <t>Vegetation extent</t>
  </si>
  <si>
    <t>Private (e.g. philanthropic)</t>
  </si>
  <si>
    <t>volunteers</t>
  </si>
  <si>
    <t>Traditional Owner involvement</t>
  </si>
  <si>
    <t>Vegetation structure and diversity</t>
  </si>
  <si>
    <t>Lead agency</t>
  </si>
  <si>
    <t>other agency</t>
  </si>
  <si>
    <t>Water quality</t>
  </si>
  <si>
    <t>Weed Control</t>
  </si>
  <si>
    <t>ASSESSMENT METHODS</t>
  </si>
  <si>
    <t>Field survey - Foot</t>
  </si>
  <si>
    <t>Weeds, overabundant or out of range native plant management.</t>
  </si>
  <si>
    <t>Fence ?</t>
  </si>
  <si>
    <t>Field survey - Vehicle</t>
  </si>
  <si>
    <t>Monitoring Structure ?</t>
  </si>
  <si>
    <t>Field survey - Boat</t>
  </si>
  <si>
    <t>Field (attribute)</t>
  </si>
  <si>
    <t>Title</t>
  </si>
  <si>
    <t xml:space="preserve">Purpose </t>
  </si>
  <si>
    <t>Treatment) method</t>
  </si>
  <si>
    <t>Management Aim</t>
  </si>
  <si>
    <t xml:space="preserve">Species </t>
  </si>
  <si>
    <t>Species common name</t>
  </si>
  <si>
    <t>Target species arrangement</t>
  </si>
  <si>
    <t>Target species coverage %</t>
  </si>
  <si>
    <t>Number of weed species identified</t>
  </si>
  <si>
    <t>Number of weed species treated</t>
  </si>
  <si>
    <t>On ground works agent (Agent doing the work/delivery)</t>
  </si>
  <si>
    <t>On ground works agent name</t>
  </si>
  <si>
    <t>Total volunteer number</t>
  </si>
  <si>
    <t>Total volunteer hours</t>
  </si>
  <si>
    <t>Field Survey - Aerial - Drone</t>
  </si>
  <si>
    <t>LOOKUPS FOR BUDGET</t>
  </si>
  <si>
    <t>shapefile field name abbr</t>
  </si>
  <si>
    <t>TreatmMeth</t>
  </si>
  <si>
    <t>MgtAim</t>
  </si>
  <si>
    <t>Species_1</t>
  </si>
  <si>
    <t xml:space="preserve">Sp1ComName </t>
  </si>
  <si>
    <t>SpArrangmt</t>
  </si>
  <si>
    <t>SpCoverag</t>
  </si>
  <si>
    <t>NumSppId</t>
  </si>
  <si>
    <t>NumSpTreat</t>
  </si>
  <si>
    <t>OnGrndAg</t>
  </si>
  <si>
    <t>OnGrdAgNam</t>
  </si>
  <si>
    <t>VoluntNum</t>
  </si>
  <si>
    <t>VoluntHour</t>
  </si>
  <si>
    <t>Field Survey - Aerial - Fixed wing</t>
  </si>
  <si>
    <t>Project management</t>
  </si>
  <si>
    <t>Access/amenity</t>
  </si>
  <si>
    <t>Biological</t>
  </si>
  <si>
    <t>Asset based protection</t>
  </si>
  <si>
    <t>Select taxon ID from Victorian Biodiversity Atlas (VBA)</t>
  </si>
  <si>
    <t>Scattered individuals</t>
  </si>
  <si>
    <t>Contractor</t>
  </si>
  <si>
    <t>Organisation name</t>
  </si>
  <si>
    <t>Initial weed control</t>
  </si>
  <si>
    <t>Weed control purpose</t>
  </si>
  <si>
    <t>Field Survey - Aerial - Helicopter</t>
  </si>
  <si>
    <r>
      <t>On-ground delivery - specify in next column</t>
    </r>
    <r>
      <rPr>
        <i/>
        <sz val="11"/>
        <color theme="1"/>
        <rFont val="Calibri"/>
        <family val="2"/>
        <scheme val="minor"/>
      </rPr>
      <t xml:space="preserve"> (e.g. pig control, cultural heritage assessment) </t>
    </r>
  </si>
  <si>
    <t>Fire protection</t>
  </si>
  <si>
    <t>Chemical</t>
  </si>
  <si>
    <t>Containment</t>
  </si>
  <si>
    <t>Small patches</t>
  </si>
  <si>
    <t>Landowner</t>
  </si>
  <si>
    <t>Not recorded (select for contractor &amp; Landowner)</t>
  </si>
  <si>
    <t>Follow-up weed control</t>
  </si>
  <si>
    <t>Weed Assessment</t>
  </si>
  <si>
    <t>Prevention</t>
  </si>
  <si>
    <t>Specimen collection and/or ID</t>
  </si>
  <si>
    <t xml:space="preserve">Other indirect survey (e.g. track or scat analysis) </t>
  </si>
  <si>
    <t>Traditional Owner decision making and participation costs*</t>
  </si>
  <si>
    <t>Protect Aboriginal/Traditional Owner cultural heritage</t>
  </si>
  <si>
    <t>Manual</t>
  </si>
  <si>
    <t>Large patches</t>
  </si>
  <si>
    <t>Both primary and follow-up</t>
  </si>
  <si>
    <t>Delimiting survey</t>
  </si>
  <si>
    <t>Vegetation impact survey</t>
  </si>
  <si>
    <t>Comms and stakeholder engagement</t>
  </si>
  <si>
    <t>Protect agriculture</t>
  </si>
  <si>
    <t>Mechanical</t>
  </si>
  <si>
    <t>Majority coverage</t>
  </si>
  <si>
    <t>Managing organisation staff</t>
  </si>
  <si>
    <t>Post-treatment monitoring</t>
  </si>
  <si>
    <t>Field Survey - Camera traps</t>
  </si>
  <si>
    <t>Research, monitoring and evaluation</t>
  </si>
  <si>
    <t>Protect biodiversity</t>
  </si>
  <si>
    <t>Fire</t>
  </si>
  <si>
    <t>Complete coverage</t>
  </si>
  <si>
    <t>Volunteers/community group</t>
  </si>
  <si>
    <t>Asset-based 
protection</t>
  </si>
  <si>
    <t>Field Survey - Transects - Sign or impacts</t>
  </si>
  <si>
    <t>Other - contingency funding</t>
  </si>
  <si>
    <t>Protect water</t>
  </si>
  <si>
    <t>Heat</t>
  </si>
  <si>
    <t>Field Survey - Biological sampling</t>
  </si>
  <si>
    <t>Other - baits</t>
  </si>
  <si>
    <t>Spatial feature</t>
  </si>
  <si>
    <t>Polygon (projection must be GDA94)</t>
  </si>
  <si>
    <t>Field Survey - Genetic sampling</t>
  </si>
  <si>
    <t>Other - vehicle and incidentals</t>
  </si>
  <si>
    <t>Model</t>
  </si>
  <si>
    <t>Other - training</t>
  </si>
  <si>
    <r>
      <t>Species</t>
    </r>
    <r>
      <rPr>
        <sz val="10"/>
        <color rgb="FF000000"/>
        <rFont val="Calibri"/>
        <family val="2"/>
        <scheme val="minor"/>
      </rPr>
      <t>: Select taxon ID from Victorian Biodiversity Atlas (VBA)</t>
    </r>
  </si>
  <si>
    <t>Capture (cage, box, net etc)</t>
  </si>
  <si>
    <t>Other - capital item</t>
  </si>
  <si>
    <t>Animal control: pest or exotic animals, overabundant or out of range native wildlife.</t>
  </si>
  <si>
    <t>Desktop / Literature review</t>
  </si>
  <si>
    <t>Other - specify in next column</t>
  </si>
  <si>
    <t>Pest animal or overabundant exotic or native wildlife management.</t>
  </si>
  <si>
    <t>Level of delivery - baiting</t>
  </si>
  <si>
    <t>Management aim</t>
  </si>
  <si>
    <t>Treatment method</t>
  </si>
  <si>
    <t>Number of animals treated</t>
  </si>
  <si>
    <t>No. of bait stations within the spatial feature</t>
  </si>
  <si>
    <t>Frequency of check &amp; replace</t>
  </si>
  <si>
    <t>Baiting period</t>
  </si>
  <si>
    <t>Duration of trapping/weeks</t>
  </si>
  <si>
    <t>TreatMeth</t>
  </si>
  <si>
    <t xml:space="preserve">SpCommName </t>
  </si>
  <si>
    <t>NumAnTreat</t>
  </si>
  <si>
    <t>NumBaitSta</t>
  </si>
  <si>
    <t xml:space="preserve">Frequency </t>
  </si>
  <si>
    <t>BaitPeriod</t>
  </si>
  <si>
    <t>DuratTrap</t>
  </si>
  <si>
    <t>Pest Animal Assessment</t>
  </si>
  <si>
    <t>Pest animals</t>
  </si>
  <si>
    <t>Herbivore</t>
  </si>
  <si>
    <t>Protect Aboriginal/ Traditional Owner cultural heritage</t>
  </si>
  <si>
    <t>Select taxon id from Victorian Biodiversity Atlas (VBA)</t>
  </si>
  <si>
    <r>
      <t xml:space="preserve">·  </t>
    </r>
    <r>
      <rPr>
        <sz val="9"/>
        <color rgb="FF000000"/>
        <rFont val="Calibri"/>
        <family val="2"/>
        <scheme val="minor"/>
      </rPr>
      <t>Number</t>
    </r>
  </si>
  <si>
    <t>Weekly</t>
  </si>
  <si>
    <t>Fox Control</t>
  </si>
  <si>
    <t>Over abundant wildlife (includes exotic wildlife (deer))</t>
  </si>
  <si>
    <t>Predator</t>
  </si>
  <si>
    <t>For bait station baiting this can be bait take.</t>
  </si>
  <si>
    <t>Fortnightly</t>
  </si>
  <si>
    <t>Deer Control</t>
  </si>
  <si>
    <t>Nuisance</t>
  </si>
  <si>
    <t>Destroy in situ</t>
  </si>
  <si>
    <t>Trapping, this will be the number of animals trapped</t>
  </si>
  <si>
    <t>Monthly</t>
  </si>
  <si>
    <t>Rabbit Control</t>
  </si>
  <si>
    <t>Disturb</t>
  </si>
  <si>
    <t>Pig Control</t>
  </si>
  <si>
    <t>Fertility control</t>
  </si>
  <si>
    <r>
      <t>Volunteers/</t>
    </r>
    <r>
      <rPr>
        <sz val="9"/>
        <color rgb="FFFF0000"/>
        <rFont val="Calibri"/>
        <family val="2"/>
        <scheme val="minor"/>
      </rPr>
      <t xml:space="preserve"> </t>
    </r>
    <r>
      <rPr>
        <sz val="9"/>
        <color rgb="FF000000"/>
        <rFont val="Calibri"/>
        <family val="2"/>
        <scheme val="minor"/>
      </rPr>
      <t>community group</t>
    </r>
  </si>
  <si>
    <t>Goat Control</t>
  </si>
  <si>
    <t>Fence</t>
  </si>
  <si>
    <t>Cat Control</t>
  </si>
  <si>
    <t>Fumigate</t>
  </si>
  <si>
    <t>Horse Control</t>
  </si>
  <si>
    <t>Harbour destruction</t>
  </si>
  <si>
    <t>Manual removal</t>
  </si>
  <si>
    <t>Muster</t>
  </si>
  <si>
    <t>Translocate</t>
  </si>
  <si>
    <r>
      <rPr>
        <b/>
        <sz val="10"/>
        <color rgb="FFFF0000"/>
        <rFont val="Calibri"/>
        <family val="2"/>
        <scheme val="minor"/>
      </rPr>
      <t>Bait/Trap</t>
    </r>
    <r>
      <rPr>
        <b/>
        <sz val="10"/>
        <color rgb="FF000000"/>
        <rFont val="Calibri"/>
        <family val="2"/>
        <scheme val="minor"/>
      </rPr>
      <t xml:space="preserve">: </t>
    </r>
    <r>
      <rPr>
        <sz val="10"/>
        <color rgb="FF000000"/>
        <rFont val="Calibri"/>
        <family val="2"/>
        <scheme val="minor"/>
      </rPr>
      <t>Additional information is required. See Level of delivery – baiting, and Level of delivery – trapping</t>
    </r>
  </si>
  <si>
    <r>
      <t>On ground works agent name</t>
    </r>
    <r>
      <rPr>
        <sz val="10"/>
        <color rgb="FF000000"/>
        <rFont val="Calibri"/>
        <family val="2"/>
        <scheme val="minor"/>
      </rPr>
      <t>. Optional, this may be published. Do not record Contractor or Land Owner</t>
    </r>
  </si>
  <si>
    <t>Construction and maintenance of fences.</t>
  </si>
  <si>
    <t>Specific type</t>
  </si>
  <si>
    <t>Area 
fenced 
(Ha)</t>
  </si>
  <si>
    <t>Internal</t>
  </si>
  <si>
    <t>Install (new)</t>
  </si>
  <si>
    <t>Agricultural</t>
  </si>
  <si>
    <t>Contain</t>
  </si>
  <si>
    <t>Bollard</t>
  </si>
  <si>
    <t>Deer</t>
  </si>
  <si>
    <t>External</t>
  </si>
  <si>
    <t>Maintain (repair)</t>
  </si>
  <si>
    <t>Protect Aboriginal/
Traditional Owner 
cultural heritage</t>
  </si>
  <si>
    <t>Exclude</t>
  </si>
  <si>
    <t>conventional fence</t>
  </si>
  <si>
    <t>Domestic stock</t>
  </si>
  <si>
    <t>Temporary internal</t>
  </si>
  <si>
    <t>Modify</t>
  </si>
  <si>
    <t>Protect 
biodiversity</t>
  </si>
  <si>
    <t>Predator proof fence</t>
  </si>
  <si>
    <t>Human and related activities</t>
  </si>
  <si>
    <t>Temporary external</t>
  </si>
  <si>
    <t>Remove</t>
  </si>
  <si>
    <t>Electric fence</t>
  </si>
  <si>
    <t>Native species</t>
  </si>
  <si>
    <t>Replace</t>
  </si>
  <si>
    <t>Mesh fence</t>
  </si>
  <si>
    <t>Pest herbivore</t>
  </si>
  <si>
    <t>Waterway</t>
  </si>
  <si>
    <t>Pest predator</t>
  </si>
  <si>
    <t>Combination</t>
  </si>
  <si>
    <t>Revegetation/Restoration</t>
  </si>
  <si>
    <t>Revegetating or restoring (often cleared) land, and marine and coastal environments.</t>
  </si>
  <si>
    <t>Provenance</t>
  </si>
  <si>
    <t>Target EVC / Biotope code</t>
  </si>
  <si>
    <t>Total Volunteer number</t>
  </si>
  <si>
    <t>StgDelivr</t>
  </si>
  <si>
    <t>EVC_Biotop</t>
  </si>
  <si>
    <t>Revegetation / restoration</t>
  </si>
  <si>
    <t>EVC structure and diversity</t>
  </si>
  <si>
    <t>Climate change adjusted</t>
  </si>
  <si>
    <t>Establish</t>
  </si>
  <si>
    <t>Aerial sowing</t>
  </si>
  <si>
    <t>NA for mixed species</t>
  </si>
  <si>
    <t>EVC multi strata</t>
  </si>
  <si>
    <t>Combination climate change adjusted and local.</t>
  </si>
  <si>
    <t>Maintain</t>
  </si>
  <si>
    <t>Brush mulching</t>
  </si>
  <si>
    <t>Not recorded</t>
  </si>
  <si>
    <t>EVC overstory</t>
  </si>
  <si>
    <t>Local</t>
  </si>
  <si>
    <t>Direct sowing</t>
  </si>
  <si>
    <t>Mixed species</t>
  </si>
  <si>
    <t>Hydro mulching</t>
  </si>
  <si>
    <t>Biotope structure and diversity</t>
  </si>
  <si>
    <t>Long-stem planting</t>
  </si>
  <si>
    <t>Volunteers/ community group</t>
  </si>
  <si>
    <t>Biotope overstory</t>
  </si>
  <si>
    <t>Seedbank introduction</t>
  </si>
  <si>
    <t>Seedling planting</t>
  </si>
  <si>
    <t>Maintenance</t>
  </si>
  <si>
    <t>Soil preparation</t>
  </si>
  <si>
    <t>Artificial kelp</t>
  </si>
  <si>
    <t>Assessments for information gathering that may or may not lead to management actions.</t>
  </si>
  <si>
    <t>Data Storage</t>
  </si>
  <si>
    <t>Database Id</t>
  </si>
  <si>
    <t>Assessment method</t>
  </si>
  <si>
    <t>Related Activity</t>
  </si>
  <si>
    <t>Related Activity Stage</t>
  </si>
  <si>
    <t>DataStorag</t>
  </si>
  <si>
    <t>DataBaseID</t>
  </si>
  <si>
    <t>AssessMeth</t>
  </si>
  <si>
    <t>RelatActiv</t>
  </si>
  <si>
    <t>RelActvStg</t>
  </si>
  <si>
    <t>Agronomic</t>
  </si>
  <si>
    <t>Agency database</t>
  </si>
  <si>
    <t>Identifier for the record in the database e.g. VBA or Birdata survey id</t>
  </si>
  <si>
    <t>Inspection</t>
  </si>
  <si>
    <t>Animal control</t>
  </si>
  <si>
    <t>Pre treatment</t>
  </si>
  <si>
    <t>Cultural</t>
  </si>
  <si>
    <t>Atlas of living Australia</t>
  </si>
  <si>
    <t>Habitat condition</t>
  </si>
  <si>
    <t>Post treatment</t>
  </si>
  <si>
    <t>Ecological</t>
  </si>
  <si>
    <t>Birdlife Australia Birdata</t>
  </si>
  <si>
    <t>Management agreement</t>
  </si>
  <si>
    <t>Na</t>
  </si>
  <si>
    <t>Fauna</t>
  </si>
  <si>
    <t>Coastkit</t>
  </si>
  <si>
    <t>Remote</t>
  </si>
  <si>
    <t>Research and monitoring</t>
  </si>
  <si>
    <t>Flora</t>
  </si>
  <si>
    <t>iNaturalist</t>
  </si>
  <si>
    <t>Visual</t>
  </si>
  <si>
    <t>Revegetation and restoration</t>
  </si>
  <si>
    <t>Geological</t>
  </si>
  <si>
    <t>Litterwatch</t>
  </si>
  <si>
    <t>Threatened species response.</t>
  </si>
  <si>
    <t>Geospatial</t>
  </si>
  <si>
    <t>Monitoring sites database</t>
  </si>
  <si>
    <t>Habitat hectare</t>
  </si>
  <si>
    <t>Mdba</t>
  </si>
  <si>
    <t>Water</t>
  </si>
  <si>
    <t>Heritage</t>
  </si>
  <si>
    <t>Salinity register</t>
  </si>
  <si>
    <t>N/a</t>
  </si>
  <si>
    <t>Invasive species</t>
  </si>
  <si>
    <t>Star</t>
  </si>
  <si>
    <t>Litter audit</t>
  </si>
  <si>
    <t>Victorian Biodiversity Atlas</t>
  </si>
  <si>
    <t>Property</t>
  </si>
  <si>
    <t xml:space="preserve">Victoria Water Data Warehouse </t>
  </si>
  <si>
    <t>Social</t>
  </si>
  <si>
    <t>VMCP</t>
  </si>
  <si>
    <t>Soil</t>
  </si>
  <si>
    <t>Waterwatch/ estuary watch data warehouse</t>
  </si>
  <si>
    <t>Surface water</t>
  </si>
  <si>
    <t>Weather</t>
  </si>
  <si>
    <t>Threatened species</t>
  </si>
  <si>
    <t>Monitoring structure</t>
  </si>
  <si>
    <t>Structures and locations for monitoring and surveillance.</t>
  </si>
  <si>
    <t xml:space="preserve">Stage of delivery </t>
  </si>
  <si>
    <t xml:space="preserve">Artificial substrate </t>
  </si>
  <si>
    <t>Install</t>
  </si>
  <si>
    <t xml:space="preserve">Bore </t>
  </si>
  <si>
    <t xml:space="preserve">Buoy/mooring </t>
  </si>
  <si>
    <t>Camera trap</t>
  </si>
  <si>
    <t xml:space="preserve">Hide </t>
  </si>
  <si>
    <t>Measuring station</t>
  </si>
  <si>
    <t xml:space="preserve">Photo point </t>
  </si>
  <si>
    <t>Wave</t>
  </si>
  <si>
    <t>Recruitment plates</t>
  </si>
  <si>
    <t>Song meter</t>
  </si>
  <si>
    <t>Depth gauge</t>
  </si>
  <si>
    <t xml:space="preserve">Flow meter </t>
  </si>
  <si>
    <t>Research and monitoring to fill knowledge gaps.</t>
  </si>
  <si>
    <t>Permit No</t>
  </si>
  <si>
    <t>Behaviour</t>
  </si>
  <si>
    <t>Geophysical</t>
  </si>
  <si>
    <t>Life history/physiology</t>
  </si>
  <si>
    <t>Threats</t>
  </si>
  <si>
    <t>Population and distribution</t>
  </si>
  <si>
    <t>Threatened species response</t>
  </si>
  <si>
    <t>Actions taken to manage threatened species.</t>
  </si>
  <si>
    <t>Treatment area</t>
  </si>
  <si>
    <t>No. of individuals</t>
  </si>
  <si>
    <t>Caging</t>
  </si>
  <si>
    <t xml:space="preserve">Collect/ store 
seed or 
vegetative 
material
</t>
  </si>
  <si>
    <t>Connectivity interventions</t>
  </si>
  <si>
    <t>Cryobanking</t>
  </si>
  <si>
    <t xml:space="preserve">Fenced-wild captive breeding </t>
  </si>
  <si>
    <t>Genetic interventions</t>
  </si>
  <si>
    <t>Genetic testing</t>
  </si>
  <si>
    <t>Germplasm</t>
  </si>
  <si>
    <t>Inoculate soil</t>
  </si>
  <si>
    <t>Pollination</t>
  </si>
  <si>
    <t>Propagation</t>
  </si>
  <si>
    <t>Species introduction/ reintroduction</t>
  </si>
  <si>
    <t>Supplementary watering/feeding</t>
  </si>
  <si>
    <t>Wild to wild translocation.</t>
  </si>
  <si>
    <t>Events for engaging communities.</t>
  </si>
  <si>
    <t>Type of engagement event</t>
  </si>
  <si>
    <t>Event Name</t>
  </si>
  <si>
    <t>Number of Participants</t>
  </si>
  <si>
    <t>Event Length</t>
  </si>
  <si>
    <t>Number of Events</t>
  </si>
  <si>
    <t>Target Audience</t>
  </si>
  <si>
    <t>Focus</t>
  </si>
  <si>
    <t>Campaign Name</t>
  </si>
  <si>
    <t>TypeEngEvn</t>
  </si>
  <si>
    <t>EventName</t>
  </si>
  <si>
    <t>ParticNum</t>
  </si>
  <si>
    <t>EventLengt</t>
  </si>
  <si>
    <t>NumEvents</t>
  </si>
  <si>
    <t>TargAud</t>
  </si>
  <si>
    <t>CampgName</t>
  </si>
  <si>
    <t>Inform</t>
  </si>
  <si>
    <t>Citizen advisory committee</t>
  </si>
  <si>
    <t>Coordinate</t>
  </si>
  <si>
    <t>Hours</t>
  </si>
  <si>
    <t>Agency staff</t>
  </si>
  <si>
    <t xml:space="preserve">Agricultural </t>
  </si>
  <si>
    <t>Name</t>
  </si>
  <si>
    <t>Consult</t>
  </si>
  <si>
    <t>Citizen juries</t>
  </si>
  <si>
    <t>Sponsor</t>
  </si>
  <si>
    <t>CBNRM group</t>
  </si>
  <si>
    <t>Conservation management techniques</t>
  </si>
  <si>
    <t>Involve</t>
  </si>
  <si>
    <t>Citizen science</t>
  </si>
  <si>
    <t>Support</t>
  </si>
  <si>
    <t>General community</t>
  </si>
  <si>
    <t>Data management and reporting</t>
  </si>
  <si>
    <t>Traditional owner</t>
  </si>
  <si>
    <t>Collaborate</t>
  </si>
  <si>
    <t>Aboriginal community</t>
  </si>
  <si>
    <t>General occupational health and safety</t>
  </si>
  <si>
    <t>Empower</t>
  </si>
  <si>
    <t>Land managers</t>
  </si>
  <si>
    <t>Environmental threats</t>
  </si>
  <si>
    <t>Diverge</t>
  </si>
  <si>
    <t>Schools</t>
  </si>
  <si>
    <t>Species population and distribution</t>
  </si>
  <si>
    <t>Converge</t>
  </si>
  <si>
    <t>Open house</t>
  </si>
  <si>
    <t>Youth</t>
  </si>
  <si>
    <t>Survey and monitoring</t>
  </si>
  <si>
    <t>Educate</t>
  </si>
  <si>
    <t>Recruitment</t>
  </si>
  <si>
    <t>Planning</t>
  </si>
  <si>
    <t>Nature and cultural awareness</t>
  </si>
  <si>
    <t>Act for nature</t>
  </si>
  <si>
    <t>Web feedback</t>
  </si>
  <si>
    <t>Connect with nature</t>
  </si>
  <si>
    <t>Behaviour change</t>
  </si>
  <si>
    <t>DEECA Regions</t>
  </si>
  <si>
    <t>PV Regions</t>
  </si>
  <si>
    <t>LGA's</t>
  </si>
  <si>
    <t>CMA's</t>
  </si>
  <si>
    <t>Type of co-investment (cash or in-kind)</t>
  </si>
  <si>
    <t>Hume</t>
  </si>
  <si>
    <t>Eastern</t>
  </si>
  <si>
    <t xml:space="preserve">Alpine Shire </t>
  </si>
  <si>
    <t>Corangamite</t>
  </si>
  <si>
    <t>Cash</t>
  </si>
  <si>
    <t>Gippsland</t>
  </si>
  <si>
    <t>Melbourne</t>
  </si>
  <si>
    <t xml:space="preserve">Ararat Rural City </t>
  </si>
  <si>
    <t>East Gippsland</t>
  </si>
  <si>
    <t>In-kind</t>
  </si>
  <si>
    <t>Barwon SW</t>
  </si>
  <si>
    <t>Northern</t>
  </si>
  <si>
    <t xml:space="preserve">Ballarat City </t>
  </si>
  <si>
    <t>Glenelg Hopkins</t>
  </si>
  <si>
    <t>Loddon Mallee</t>
  </si>
  <si>
    <t>Statewide</t>
  </si>
  <si>
    <t xml:space="preserve">Banyule City </t>
  </si>
  <si>
    <t>Goulburn Broken</t>
  </si>
  <si>
    <t>Grampians</t>
  </si>
  <si>
    <t>Western</t>
  </si>
  <si>
    <t xml:space="preserve">Bass Coast Shire </t>
  </si>
  <si>
    <t>Mallee</t>
  </si>
  <si>
    <t>Port Phillip</t>
  </si>
  <si>
    <t xml:space="preserve">Baw Baw Shire </t>
  </si>
  <si>
    <t>North Central</t>
  </si>
  <si>
    <t xml:space="preserve">Bayside City </t>
  </si>
  <si>
    <t>North East</t>
  </si>
  <si>
    <t xml:space="preserve">Benalla Rural City </t>
  </si>
  <si>
    <t>Melbourne Water</t>
  </si>
  <si>
    <t xml:space="preserve">Boroondara City </t>
  </si>
  <si>
    <t>West Gippsland</t>
  </si>
  <si>
    <t xml:space="preserve">Borough of Queenscliffe </t>
  </si>
  <si>
    <t>Wimmera</t>
  </si>
  <si>
    <t xml:space="preserve">Brimbank City </t>
  </si>
  <si>
    <t xml:space="preserve">Buloke Shire </t>
  </si>
  <si>
    <t xml:space="preserve">Greater Bendigo City </t>
  </si>
  <si>
    <t xml:space="preserve">Campaspe Shire </t>
  </si>
  <si>
    <t xml:space="preserve">Cardinia Shire </t>
  </si>
  <si>
    <t xml:space="preserve">Casey City </t>
  </si>
  <si>
    <t xml:space="preserve">Central Goldfields Shire </t>
  </si>
  <si>
    <t xml:space="preserve">Colac Otway Shire </t>
  </si>
  <si>
    <t xml:space="preserve">Corangamite Shire </t>
  </si>
  <si>
    <t xml:space="preserve">Darebin City </t>
  </si>
  <si>
    <t xml:space="preserve">Greater Dandenong City </t>
  </si>
  <si>
    <t xml:space="preserve">East Gippsland Shire </t>
  </si>
  <si>
    <t xml:space="preserve">Frankston City </t>
  </si>
  <si>
    <t xml:space="preserve">Gannawarra Shire </t>
  </si>
  <si>
    <t xml:space="preserve">Glen Eira City </t>
  </si>
  <si>
    <t xml:space="preserve">Glenelg Shire </t>
  </si>
  <si>
    <t xml:space="preserve">Golden Plains Shire </t>
  </si>
  <si>
    <t xml:space="preserve">Greater Geelong City </t>
  </si>
  <si>
    <t xml:space="preserve">Greater Shepparton City </t>
  </si>
  <si>
    <t xml:space="preserve">Hepburn Shire </t>
  </si>
  <si>
    <t xml:space="preserve">Hindmarsh Shire </t>
  </si>
  <si>
    <t xml:space="preserve">Hobsons Bay City </t>
  </si>
  <si>
    <t xml:space="preserve">Horsham Rural City </t>
  </si>
  <si>
    <t xml:space="preserve">Hume City </t>
  </si>
  <si>
    <t xml:space="preserve">Indigo Shire </t>
  </si>
  <si>
    <t xml:space="preserve">Kingston City </t>
  </si>
  <si>
    <t xml:space="preserve">Knox City </t>
  </si>
  <si>
    <t xml:space="preserve">Latrobe City </t>
  </si>
  <si>
    <t xml:space="preserve">Loddon Shire </t>
  </si>
  <si>
    <t xml:space="preserve">Macedon Ranges Shire </t>
  </si>
  <si>
    <t xml:space="preserve">Manningham City </t>
  </si>
  <si>
    <t xml:space="preserve">Mansfield Shire </t>
  </si>
  <si>
    <t xml:space="preserve">Maribyrnong City </t>
  </si>
  <si>
    <t xml:space="preserve">Maroondah City </t>
  </si>
  <si>
    <t xml:space="preserve">Melbourne City </t>
  </si>
  <si>
    <t xml:space="preserve">Melton City </t>
  </si>
  <si>
    <t xml:space="preserve">Merri-bek City </t>
  </si>
  <si>
    <t xml:space="preserve">Mildura Rural City </t>
  </si>
  <si>
    <t xml:space="preserve">Mitchell Shire </t>
  </si>
  <si>
    <t xml:space="preserve">Moira Shire </t>
  </si>
  <si>
    <t xml:space="preserve">Monash City </t>
  </si>
  <si>
    <t xml:space="preserve">Moonee Valley City </t>
  </si>
  <si>
    <t xml:space="preserve">Moorabool Shire </t>
  </si>
  <si>
    <t xml:space="preserve">Mornington Peninsula Shire </t>
  </si>
  <si>
    <t xml:space="preserve">Mount Alexander Shire </t>
  </si>
  <si>
    <t xml:space="preserve">Moyne Shire </t>
  </si>
  <si>
    <t xml:space="preserve">Murrindindi Shire </t>
  </si>
  <si>
    <t xml:space="preserve">Nillumbik Shire </t>
  </si>
  <si>
    <t xml:space="preserve">Northern Grampians Shire </t>
  </si>
  <si>
    <t xml:space="preserve">Port Phillip City </t>
  </si>
  <si>
    <t xml:space="preserve">Pyrenees Shire </t>
  </si>
  <si>
    <t xml:space="preserve">South Gippsland Shire </t>
  </si>
  <si>
    <t xml:space="preserve">Southern Grampians Shire </t>
  </si>
  <si>
    <t xml:space="preserve">Stonnington City </t>
  </si>
  <si>
    <t xml:space="preserve">Strathbogie Shire </t>
  </si>
  <si>
    <t xml:space="preserve">Surf Coast Shire </t>
  </si>
  <si>
    <t xml:space="preserve">Swan Hill Rural City </t>
  </si>
  <si>
    <t xml:space="preserve">Towong Shire </t>
  </si>
  <si>
    <t xml:space="preserve">Wangaratta Rural City </t>
  </si>
  <si>
    <t xml:space="preserve">Warrnambool City </t>
  </si>
  <si>
    <t xml:space="preserve">Wellington Shire </t>
  </si>
  <si>
    <t xml:space="preserve">West Wimmera Shire </t>
  </si>
  <si>
    <t xml:space="preserve">Whitehorse City </t>
  </si>
  <si>
    <t xml:space="preserve">Whittlesea City </t>
  </si>
  <si>
    <t xml:space="preserve">Wodonga City </t>
  </si>
  <si>
    <t xml:space="preserve">Wyndham City </t>
  </si>
  <si>
    <t xml:space="preserve">Yarra City </t>
  </si>
  <si>
    <t xml:space="preserve">Yarra Ranges Shire </t>
  </si>
  <si>
    <t xml:space="preserve">Yarriambiack Shire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</si>
</sst>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quot;£&quot;#,##0;[Red]\-&quot;£&quot;#,##0"/>
    <numFmt numFmtId="168" formatCode="0.0"/>
  </numFmts>
  <fonts count="148" x14ac:knownFonts="1">
    <font>
      <sz val="11"/>
      <color theme="1"/>
      <name val="Calibri"/>
      <family val="2"/>
      <scheme val="minor"/>
    </font>
    <font>
      <sz val="11"/>
      <color rgb="FFFF0000"/>
      <name val="Calibri"/>
      <family val="2"/>
      <scheme val="minor"/>
    </font>
    <font>
      <sz val="9"/>
      <color rgb="FF000000"/>
      <name val="Calibri"/>
      <family val="2"/>
      <scheme val="minor"/>
    </font>
    <font>
      <b/>
      <sz val="9"/>
      <color rgb="FF000000"/>
      <name val="Calibri"/>
      <family val="2"/>
      <scheme val="minor"/>
    </font>
    <font>
      <sz val="10"/>
      <color rgb="FF000000"/>
      <name val="Calibri"/>
      <family val="2"/>
      <scheme val="minor"/>
    </font>
    <font>
      <b/>
      <sz val="9"/>
      <name val="Calibri"/>
      <family val="2"/>
      <scheme val="minor"/>
    </font>
    <font>
      <b/>
      <sz val="10"/>
      <color rgb="FF000000"/>
      <name val="Calibri"/>
      <family val="2"/>
      <scheme val="minor"/>
    </font>
    <font>
      <u/>
      <sz val="11"/>
      <color theme="10"/>
      <name val="Calibri"/>
      <family val="2"/>
      <scheme val="minor"/>
    </font>
    <font>
      <sz val="13"/>
      <color rgb="FF2F5496"/>
      <name val="Calibri Light"/>
      <family val="2"/>
    </font>
    <font>
      <sz val="7"/>
      <color rgb="FF000000"/>
      <name val="Symbol"/>
      <family val="1"/>
      <charset val="2"/>
    </font>
    <font>
      <sz val="7"/>
      <color rgb="FF000000"/>
      <name val="Calibri"/>
      <family val="2"/>
      <scheme val="minor"/>
    </font>
    <font>
      <b/>
      <sz val="10"/>
      <color rgb="FFFF0000"/>
      <name val="Calibri"/>
      <family val="2"/>
      <scheme val="minor"/>
    </font>
    <font>
      <sz val="9"/>
      <color rgb="FFFF0000"/>
      <name val="Calibri"/>
      <family val="2"/>
      <scheme val="minor"/>
    </font>
    <font>
      <b/>
      <sz val="13"/>
      <color rgb="FF2F5496"/>
      <name val="Calibri Light"/>
      <family val="2"/>
    </font>
    <font>
      <b/>
      <sz val="13"/>
      <color rgb="FF2F5496"/>
      <name val="Calibri"/>
      <family val="2"/>
      <scheme val="minor"/>
    </font>
    <font>
      <sz val="11"/>
      <color rgb="FF000000"/>
      <name val="Calibri"/>
      <family val="2"/>
      <scheme val="minor"/>
    </font>
    <font>
      <i/>
      <sz val="11"/>
      <color rgb="FF000000"/>
      <name val="Calibri"/>
      <family val="2"/>
      <scheme val="minor"/>
    </font>
    <font>
      <b/>
      <sz val="11"/>
      <color theme="1"/>
      <name val="Calibri"/>
      <family val="2"/>
      <scheme val="minor"/>
    </font>
    <font>
      <sz val="10"/>
      <color theme="1"/>
      <name val="Calibri"/>
      <family val="2"/>
      <scheme val="minor"/>
    </font>
    <font>
      <sz val="10"/>
      <color theme="1"/>
      <name val="Calibri"/>
      <family val="2"/>
    </font>
    <font>
      <sz val="8"/>
      <color rgb="FF000000"/>
      <name val="Calibri"/>
      <family val="2"/>
      <scheme val="minor"/>
    </font>
    <font>
      <sz val="8"/>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4"/>
      <color theme="1"/>
      <name val="Calibri"/>
      <family val="2"/>
      <scheme val="minor"/>
    </font>
    <font>
      <b/>
      <sz val="11"/>
      <name val="Calibri"/>
      <family val="2"/>
      <scheme val="minor"/>
    </font>
    <font>
      <sz val="10"/>
      <name val="Arial"/>
      <family val="2"/>
    </font>
    <font>
      <sz val="11"/>
      <name val="Calibri"/>
      <family val="2"/>
      <scheme val="minor"/>
    </font>
    <font>
      <b/>
      <sz val="11"/>
      <color rgb="FF000000"/>
      <name val="Calibri"/>
      <family val="2"/>
      <scheme val="minor"/>
    </font>
    <font>
      <sz val="9"/>
      <color theme="1"/>
      <name val="Calibri"/>
      <family val="2"/>
      <scheme val="minor"/>
    </font>
    <font>
      <sz val="9"/>
      <name val="Calibri"/>
      <family val="2"/>
      <scheme val="minor"/>
    </font>
    <font>
      <sz val="10"/>
      <name val="Calibri"/>
      <family val="2"/>
      <scheme val="minor"/>
    </font>
    <font>
      <b/>
      <sz val="10"/>
      <name val="Calibri"/>
      <family val="2"/>
      <scheme val="minor"/>
    </font>
    <font>
      <b/>
      <sz val="10"/>
      <color theme="0"/>
      <name val="Calibri"/>
      <family val="2"/>
    </font>
    <font>
      <b/>
      <sz val="10"/>
      <color indexed="9"/>
      <name val="Calibri"/>
      <family val="2"/>
    </font>
    <font>
      <b/>
      <sz val="10"/>
      <name val="Calibri"/>
      <family val="2"/>
    </font>
    <font>
      <sz val="14"/>
      <color rgb="FFFF0000"/>
      <name val="Calibri"/>
      <family val="2"/>
      <scheme val="minor"/>
    </font>
    <font>
      <b/>
      <sz val="14"/>
      <name val="Calibri"/>
      <family val="2"/>
      <scheme val="minor"/>
    </font>
    <font>
      <sz val="11"/>
      <color theme="0"/>
      <name val="Calibri"/>
      <family val="2"/>
      <scheme val="minor"/>
    </font>
    <font>
      <b/>
      <sz val="16"/>
      <color theme="0"/>
      <name val="Calibri"/>
      <family val="2"/>
      <scheme val="minor"/>
    </font>
    <font>
      <b/>
      <sz val="14"/>
      <color rgb="FFFF0000"/>
      <name val="Calibri"/>
      <family val="2"/>
      <scheme val="minor"/>
    </font>
    <font>
      <sz val="10"/>
      <color rgb="FFFF0000"/>
      <name val="Calibri"/>
      <family val="2"/>
      <scheme val="minor"/>
    </font>
    <font>
      <b/>
      <sz val="16"/>
      <color theme="1"/>
      <name val="Calibri"/>
      <family val="2"/>
      <scheme val="minor"/>
    </font>
    <font>
      <b/>
      <sz val="18"/>
      <name val="Calibri"/>
      <family val="2"/>
      <scheme val="minor"/>
    </font>
    <font>
      <sz val="12"/>
      <name val="Calibri"/>
      <family val="2"/>
      <scheme val="minor"/>
    </font>
    <font>
      <b/>
      <i/>
      <sz val="11"/>
      <name val="Calibri"/>
      <family val="2"/>
      <scheme val="minor"/>
    </font>
    <font>
      <b/>
      <sz val="18"/>
      <color theme="0"/>
      <name val="Calibri"/>
      <family val="2"/>
      <scheme val="minor"/>
    </font>
    <font>
      <b/>
      <sz val="8"/>
      <color rgb="FF000000"/>
      <name val="Calibri"/>
      <family val="2"/>
      <scheme val="minor"/>
    </font>
    <font>
      <b/>
      <u/>
      <sz val="11"/>
      <color rgb="FF000000"/>
      <name val="Calibri"/>
      <family val="2"/>
      <scheme val="minor"/>
    </font>
    <font>
      <b/>
      <i/>
      <sz val="11"/>
      <color rgb="FFFF0000"/>
      <name val="Calibri"/>
      <family val="2"/>
      <scheme val="minor"/>
    </font>
    <font>
      <b/>
      <sz val="12"/>
      <color theme="1"/>
      <name val="Calibri"/>
      <family val="2"/>
      <scheme val="minor"/>
    </font>
    <font>
      <i/>
      <sz val="11"/>
      <color theme="1"/>
      <name val="Calibri"/>
      <family val="2"/>
      <scheme val="minor"/>
    </font>
    <font>
      <sz val="12"/>
      <color rgb="FFFF0000"/>
      <name val="Calibri"/>
      <family val="2"/>
      <scheme val="minor"/>
    </font>
    <font>
      <sz val="8"/>
      <name val="Calibri"/>
      <family val="2"/>
      <scheme val="minor"/>
    </font>
    <font>
      <sz val="10"/>
      <name val="Aptos"/>
      <family val="2"/>
    </font>
    <font>
      <sz val="8"/>
      <color rgb="FF001D35"/>
      <name val="Calibri"/>
      <family val="2"/>
      <scheme val="minor"/>
    </font>
    <font>
      <sz val="8"/>
      <color rgb="FF545D7E"/>
      <name val="Calibri"/>
      <family val="2"/>
      <scheme val="minor"/>
    </font>
    <font>
      <b/>
      <sz val="10"/>
      <color theme="1"/>
      <name val="Calibri"/>
      <family val="2"/>
      <scheme val="minor"/>
    </font>
    <font>
      <b/>
      <sz val="14"/>
      <name val="Aptos"/>
      <family val="2"/>
    </font>
    <font>
      <b/>
      <sz val="10"/>
      <color rgb="FF201547"/>
      <name val="Aptos"/>
      <family val="2"/>
    </font>
    <font>
      <b/>
      <sz val="11"/>
      <color rgb="FF201547"/>
      <name val="Aptos"/>
      <family val="2"/>
    </font>
    <font>
      <sz val="10"/>
      <color rgb="FF201547"/>
      <name val="Aptos"/>
      <family val="2"/>
    </font>
    <font>
      <sz val="10"/>
      <color rgb="FFFF0000"/>
      <name val="Aptos"/>
      <family val="2"/>
    </font>
    <font>
      <sz val="9"/>
      <color rgb="FFFF0000"/>
      <name val="Aptos"/>
      <family val="2"/>
    </font>
    <font>
      <sz val="11"/>
      <color rgb="FFFF0000"/>
      <name val="Aptos"/>
      <family val="2"/>
    </font>
    <font>
      <b/>
      <sz val="16"/>
      <color theme="0"/>
      <name val="Aptos"/>
      <family val="2"/>
    </font>
    <font>
      <sz val="11"/>
      <color theme="1"/>
      <name val="Aptos"/>
      <family val="2"/>
    </font>
    <font>
      <sz val="14"/>
      <color rgb="FFFF0000"/>
      <name val="Aptos"/>
      <family val="2"/>
    </font>
    <font>
      <b/>
      <sz val="11"/>
      <name val="Aptos"/>
      <family val="2"/>
    </font>
    <font>
      <sz val="11"/>
      <name val="Aptos"/>
      <family val="2"/>
    </font>
    <font>
      <sz val="9"/>
      <color rgb="FF0066FF"/>
      <name val="Aptos"/>
      <family val="2"/>
    </font>
    <font>
      <u/>
      <sz val="11"/>
      <color theme="10"/>
      <name val="Aptos"/>
      <family val="2"/>
    </font>
    <font>
      <b/>
      <sz val="10"/>
      <name val="Aptos"/>
      <family val="2"/>
    </font>
    <font>
      <b/>
      <sz val="12"/>
      <name val="Aptos"/>
      <family val="2"/>
    </font>
    <font>
      <b/>
      <sz val="11"/>
      <color rgb="FFFF0000"/>
      <name val="Aptos"/>
      <family val="2"/>
    </font>
    <font>
      <b/>
      <sz val="18"/>
      <color theme="0"/>
      <name val="Aptos"/>
      <family val="2"/>
    </font>
    <font>
      <sz val="10"/>
      <color theme="1"/>
      <name val="Aptos"/>
      <family val="2"/>
    </font>
    <font>
      <i/>
      <sz val="10"/>
      <color rgb="FF201547"/>
      <name val="Aptos"/>
      <family val="2"/>
    </font>
    <font>
      <b/>
      <sz val="10"/>
      <color rgb="FFFF0000"/>
      <name val="Aptos"/>
      <family val="2"/>
    </font>
    <font>
      <sz val="9"/>
      <color rgb="FF0000FF"/>
      <name val="Aptos"/>
      <family val="2"/>
    </font>
    <font>
      <sz val="11"/>
      <color rgb="FF0000FF"/>
      <name val="Aptos"/>
      <family val="2"/>
    </font>
    <font>
      <b/>
      <sz val="16"/>
      <name val="Aptos"/>
      <family val="2"/>
    </font>
    <font>
      <sz val="11"/>
      <color rgb="FF0066FF"/>
      <name val="Aptos"/>
      <family val="2"/>
    </font>
    <font>
      <sz val="14"/>
      <color theme="1"/>
      <name val="Aptos"/>
      <family val="2"/>
    </font>
    <font>
      <b/>
      <sz val="14"/>
      <color theme="1"/>
      <name val="Aptos"/>
      <family val="2"/>
    </font>
    <font>
      <b/>
      <sz val="11"/>
      <color theme="1"/>
      <name val="Aptos"/>
      <family val="2"/>
    </font>
    <font>
      <sz val="10"/>
      <color rgb="FF0000FF"/>
      <name val="Aptos"/>
      <family val="2"/>
    </font>
    <font>
      <b/>
      <sz val="11"/>
      <color theme="0"/>
      <name val="Aptos"/>
      <family val="2"/>
    </font>
    <font>
      <sz val="12"/>
      <color rgb="FFFF0000"/>
      <name val="Aptos"/>
      <family val="2"/>
    </font>
    <font>
      <sz val="12"/>
      <color theme="1"/>
      <name val="Aptos"/>
      <family val="2"/>
    </font>
    <font>
      <b/>
      <sz val="20"/>
      <color theme="0"/>
      <name val="Aptos"/>
      <family val="2"/>
    </font>
    <font>
      <sz val="12"/>
      <name val="Aptos"/>
      <family val="2"/>
    </font>
    <font>
      <b/>
      <sz val="22"/>
      <name val="Aptos"/>
      <family val="2"/>
    </font>
    <font>
      <sz val="22"/>
      <name val="Aptos"/>
      <family val="2"/>
    </font>
    <font>
      <b/>
      <sz val="14"/>
      <color rgb="FF000000"/>
      <name val="Aptos"/>
      <family val="2"/>
    </font>
    <font>
      <sz val="11"/>
      <color rgb="FF000000"/>
      <name val="Aptos"/>
      <family val="2"/>
    </font>
    <font>
      <b/>
      <sz val="11"/>
      <color rgb="FF0000FF"/>
      <name val="Aptos"/>
      <family val="2"/>
    </font>
    <font>
      <sz val="14"/>
      <color rgb="FF000000"/>
      <name val="Aptos"/>
      <family val="2"/>
    </font>
    <font>
      <b/>
      <sz val="14"/>
      <color rgb="FFFA7D00"/>
      <name val="Aptos"/>
      <family val="2"/>
    </font>
    <font>
      <b/>
      <sz val="14"/>
      <color rgb="FFFF0000"/>
      <name val="Aptos"/>
      <family val="2"/>
    </font>
    <font>
      <b/>
      <sz val="16"/>
      <color theme="1"/>
      <name val="Aptos"/>
      <family val="2"/>
    </font>
    <font>
      <b/>
      <sz val="12"/>
      <color theme="1"/>
      <name val="Aptos"/>
      <family val="2"/>
    </font>
    <font>
      <b/>
      <sz val="11"/>
      <color rgb="FF000000"/>
      <name val="Aptos"/>
      <family val="2"/>
    </font>
    <font>
      <sz val="10"/>
      <color theme="0"/>
      <name val="Aptos"/>
      <family val="2"/>
    </font>
    <font>
      <b/>
      <sz val="10"/>
      <color rgb="FF0000FF"/>
      <name val="Aptos"/>
      <family val="2"/>
    </font>
    <font>
      <i/>
      <sz val="11"/>
      <color theme="0"/>
      <name val="Aptos"/>
      <family val="2"/>
    </font>
    <font>
      <b/>
      <sz val="16"/>
      <color rgb="FF000000"/>
      <name val="Aptos"/>
      <family val="2"/>
    </font>
    <font>
      <sz val="14"/>
      <name val="Aptos"/>
      <family val="2"/>
    </font>
    <font>
      <b/>
      <u/>
      <sz val="11"/>
      <color rgb="FF000000"/>
      <name val="Aptos"/>
      <family val="2"/>
    </font>
    <font>
      <sz val="14"/>
      <color rgb="FF0000FF"/>
      <name val="Aptos"/>
      <family val="2"/>
    </font>
    <font>
      <sz val="11"/>
      <color theme="0"/>
      <name val="Aptos"/>
      <family val="2"/>
    </font>
    <font>
      <sz val="9"/>
      <color theme="1"/>
      <name val="Segoe UI"/>
      <family val="2"/>
    </font>
    <font>
      <b/>
      <sz val="14"/>
      <color rgb="FF363534"/>
      <name val="Aptos"/>
      <family val="2"/>
    </font>
    <font>
      <i/>
      <sz val="11"/>
      <color rgb="FF363534"/>
      <name val="Aptos"/>
      <family val="2"/>
    </font>
    <font>
      <b/>
      <sz val="11"/>
      <color rgb="FF363534"/>
      <name val="Aptos"/>
      <family val="2"/>
    </font>
    <font>
      <sz val="11"/>
      <color rgb="FF363534"/>
      <name val="Aptos"/>
      <family val="2"/>
    </font>
    <font>
      <b/>
      <i/>
      <sz val="11"/>
      <color rgb="FF363534"/>
      <name val="Aptos"/>
      <family val="2"/>
    </font>
    <font>
      <sz val="8"/>
      <color rgb="FF0000FF"/>
      <name val="Aptos"/>
      <family val="2"/>
    </font>
    <font>
      <sz val="12"/>
      <color theme="1"/>
      <name val="Calibri"/>
      <family val="2"/>
      <scheme val="minor"/>
    </font>
    <font>
      <i/>
      <sz val="10"/>
      <color theme="1"/>
      <name val="Calibri"/>
      <family val="2"/>
      <scheme val="minor"/>
    </font>
    <font>
      <sz val="10"/>
      <color rgb="FF000000"/>
      <name val="Aptos"/>
      <family val="2"/>
    </font>
    <font>
      <b/>
      <sz val="10"/>
      <color theme="1"/>
      <name val="Aptos"/>
      <family val="2"/>
    </font>
    <font>
      <sz val="10"/>
      <color theme="9" tint="-0.249977111117893"/>
      <name val="Aptos"/>
      <family val="2"/>
    </font>
    <font>
      <sz val="10"/>
      <color theme="9" tint="-0.249977111117893"/>
      <name val="Calibri"/>
      <family val="2"/>
      <scheme val="minor"/>
    </font>
    <font>
      <sz val="2"/>
      <name val="Calibri"/>
      <family val="2"/>
      <scheme val="minor"/>
    </font>
    <font>
      <sz val="12"/>
      <color theme="9"/>
      <name val="Aptos"/>
      <family val="2"/>
    </font>
    <font>
      <sz val="11"/>
      <color theme="9"/>
      <name val="Aptos"/>
      <family val="2"/>
    </font>
    <font>
      <sz val="16"/>
      <color rgb="FF0000FF"/>
      <name val="Aptos"/>
      <family val="2"/>
    </font>
    <font>
      <b/>
      <sz val="16"/>
      <color rgb="FF0000FF"/>
      <name val="Aptos"/>
      <family val="2"/>
    </font>
    <font>
      <u/>
      <sz val="16"/>
      <color theme="10"/>
      <name val="Calibri"/>
      <family val="2"/>
      <scheme val="minor"/>
    </font>
    <font>
      <sz val="16"/>
      <color theme="1"/>
      <name val="Calibri"/>
      <family val="2"/>
      <scheme val="minor"/>
    </font>
    <font>
      <i/>
      <sz val="16"/>
      <color theme="1"/>
      <name val="Aptos"/>
      <family val="2"/>
    </font>
    <font>
      <b/>
      <i/>
      <sz val="16"/>
      <color theme="0"/>
      <name val="Aptos"/>
      <family val="2"/>
    </font>
    <font>
      <b/>
      <i/>
      <sz val="16"/>
      <color theme="0"/>
      <name val="Calibri"/>
      <family val="2"/>
      <scheme val="minor"/>
    </font>
    <font>
      <i/>
      <sz val="18"/>
      <color theme="1"/>
      <name val="Aptos"/>
      <family val="2"/>
    </font>
    <font>
      <sz val="16"/>
      <color theme="1"/>
      <name val="Aptos"/>
      <family val="2"/>
    </font>
    <font>
      <b/>
      <sz val="14"/>
      <color theme="5"/>
      <name val="Aptos"/>
      <family val="2"/>
    </font>
    <font>
      <sz val="11"/>
      <color theme="1"/>
      <name val="Aptos"/>
      <family val="2"/>
    </font>
    <font>
      <sz val="11"/>
      <name val="Aptos"/>
      <family val="2"/>
    </font>
    <font>
      <sz val="10"/>
      <color theme="1"/>
      <name val="Aptos"/>
      <family val="2"/>
    </font>
    <font>
      <sz val="10"/>
      <color rgb="FF201547"/>
      <name val="Aptos"/>
      <family val="2"/>
    </font>
    <font>
      <sz val="10"/>
      <name val="Aptos"/>
      <family val="2"/>
    </font>
    <font>
      <b/>
      <sz val="11"/>
      <name val="Aptos"/>
      <family val="2"/>
    </font>
    <font>
      <sz val="9"/>
      <name val="Aptos"/>
      <family val="2"/>
    </font>
    <font>
      <b/>
      <sz val="9"/>
      <color rgb="FFFF0000"/>
      <name val="Aptos"/>
      <family val="2"/>
    </font>
    <font>
      <b/>
      <sz val="9"/>
      <name val="Aptos"/>
      <family val="2"/>
    </font>
  </fonts>
  <fills count="56">
    <fill>
      <patternFill patternType="none"/>
    </fill>
    <fill>
      <patternFill patternType="gray125"/>
    </fill>
    <fill>
      <patternFill patternType="solid">
        <fgColor rgb="FFCDDC29"/>
        <bgColor indexed="64"/>
      </patternFill>
    </fill>
    <fill>
      <patternFill patternType="solid">
        <fgColor rgb="FFF8FAE8"/>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D7F7F"/>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rgb="FF00B2A9"/>
        <bgColor indexed="64"/>
      </patternFill>
    </fill>
    <fill>
      <patternFill patternType="solid">
        <fgColor rgb="FFD3ECEB"/>
        <bgColor indexed="64"/>
      </patternFill>
    </fill>
    <fill>
      <patternFill patternType="solid">
        <fgColor rgb="FFB4B1C8"/>
        <bgColor indexed="64"/>
      </patternFill>
    </fill>
    <fill>
      <patternFill patternType="solid">
        <fgColor theme="0" tint="-0.14999847407452621"/>
        <bgColor indexed="64"/>
      </patternFill>
    </fill>
    <fill>
      <patternFill patternType="solid">
        <fgColor indexed="9"/>
        <bgColor indexed="64"/>
      </patternFill>
    </fill>
    <fill>
      <patternFill patternType="solid">
        <fgColor rgb="FF17365D"/>
        <bgColor indexed="64"/>
      </patternFill>
    </fill>
    <fill>
      <patternFill patternType="solid">
        <fgColor rgb="FFCC0000"/>
        <bgColor indexed="64"/>
      </patternFill>
    </fill>
    <fill>
      <patternFill patternType="solid">
        <fgColor rgb="FF365F91"/>
        <bgColor indexed="64"/>
      </patternFill>
    </fill>
    <fill>
      <patternFill patternType="solid">
        <fgColor rgb="FF95B3D7"/>
        <bgColor indexed="64"/>
      </patternFill>
    </fill>
    <fill>
      <patternFill patternType="solid">
        <fgColor rgb="FFFFCC00"/>
        <bgColor indexed="64"/>
      </patternFill>
    </fill>
    <fill>
      <patternFill patternType="solid">
        <fgColor rgb="FFE36C00"/>
        <bgColor indexed="64"/>
      </patternFill>
    </fill>
    <fill>
      <patternFill patternType="solid">
        <fgColor rgb="FFB8CCE4"/>
        <bgColor indexed="64"/>
      </patternFill>
    </fill>
    <fill>
      <patternFill patternType="solid">
        <fgColor rgb="FF99CC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EAF8F8"/>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8FAE6"/>
        <bgColor indexed="64"/>
      </patternFill>
    </fill>
    <fill>
      <patternFill patternType="solid">
        <fgColor rgb="FFFF999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ADDB7B"/>
        <bgColor indexed="64"/>
      </patternFill>
    </fill>
    <fill>
      <patternFill patternType="solid">
        <fgColor rgb="FFFFCC66"/>
        <bgColor indexed="64"/>
      </patternFill>
    </fill>
    <fill>
      <patternFill patternType="solid">
        <fgColor rgb="FF92D050"/>
        <bgColor indexed="64"/>
      </patternFill>
    </fill>
    <fill>
      <patternFill patternType="solid">
        <fgColor rgb="FFFFF8E5"/>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E7E7FF"/>
        <bgColor indexed="64"/>
      </patternFill>
    </fill>
    <fill>
      <patternFill patternType="solid">
        <fgColor rgb="FF000000"/>
        <bgColor indexed="64"/>
      </patternFill>
    </fill>
    <fill>
      <patternFill patternType="solid">
        <fgColor rgb="FF76E3FF"/>
        <bgColor indexed="64"/>
      </patternFill>
    </fill>
    <fill>
      <patternFill patternType="solid">
        <fgColor rgb="FF9BC2E6"/>
        <bgColor indexed="64"/>
      </patternFill>
    </fill>
    <fill>
      <patternFill patternType="lightUp">
        <bgColor theme="8" tint="0.79998168889431442"/>
      </patternFill>
    </fill>
    <fill>
      <patternFill patternType="lightUp">
        <bgColor theme="8" tint="0.39997558519241921"/>
      </patternFill>
    </fill>
  </fills>
  <borders count="126">
    <border>
      <left/>
      <right/>
      <top/>
      <bottom/>
      <diagonal/>
    </border>
    <border>
      <left/>
      <right/>
      <top/>
      <bottom style="medium">
        <color rgb="FF44546A"/>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ck">
        <color indexed="64"/>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theme="0" tint="-0.499984740745262"/>
      </bottom>
      <diagonal/>
    </border>
    <border>
      <left style="medium">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rgb="FFFFFFFF"/>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rgb="FFA3A3A3"/>
      </left>
      <right style="medium">
        <color rgb="FFA3A3A3"/>
      </right>
      <top style="medium">
        <color rgb="FFA3A3A3"/>
      </top>
      <bottom style="medium">
        <color rgb="FFA3A3A3"/>
      </bottom>
      <diagonal/>
    </border>
    <border>
      <left style="medium">
        <color rgb="FFA3A3A3"/>
      </left>
      <right style="medium">
        <color rgb="FFA3A3A3"/>
      </right>
      <top style="medium">
        <color rgb="FFA3A3A3"/>
      </top>
      <bottom/>
      <diagonal/>
    </border>
    <border>
      <left style="medium">
        <color rgb="FFA3A3A3"/>
      </left>
      <right style="medium">
        <color rgb="FFA3A3A3"/>
      </right>
      <top/>
      <bottom style="medium">
        <color rgb="FFA3A3A3"/>
      </bottom>
      <diagonal/>
    </border>
    <border>
      <left style="medium">
        <color rgb="FFA3A3A3"/>
      </left>
      <right style="medium">
        <color rgb="FFA3A3A3"/>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style="medium">
        <color rgb="FFFFFFFF"/>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style="thin">
        <color indexed="64"/>
      </left>
      <right/>
      <top style="double">
        <color indexed="64"/>
      </top>
      <bottom style="thin">
        <color theme="0" tint="-0.24994659260841701"/>
      </bottom>
      <diagonal/>
    </border>
    <border>
      <left/>
      <right/>
      <top style="double">
        <color indexed="64"/>
      </top>
      <bottom style="thin">
        <color theme="0" tint="-0.24994659260841701"/>
      </bottom>
      <diagonal/>
    </border>
    <border>
      <left/>
      <right style="thin">
        <color indexed="64"/>
      </right>
      <top style="double">
        <color indexed="64"/>
      </top>
      <bottom style="thin">
        <color theme="0" tint="-0.2499465926084170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thin">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bottom style="thin">
        <color theme="0" tint="-0.24994659260841701"/>
      </bottom>
      <diagonal/>
    </border>
    <border>
      <left/>
      <right style="thin">
        <color indexed="64"/>
      </right>
      <top style="medium">
        <color indexed="64"/>
      </top>
      <bottom style="medium">
        <color indexed="64"/>
      </bottom>
      <diagonal/>
    </border>
    <border>
      <left style="thin">
        <color indexed="64"/>
      </left>
      <right style="medium">
        <color indexed="64"/>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thin">
        <color indexed="64"/>
      </left>
      <right/>
      <top/>
      <bottom style="thin">
        <color theme="0" tint="-0.24994659260841701"/>
      </bottom>
      <diagonal/>
    </border>
    <border>
      <left style="thin">
        <color indexed="64"/>
      </left>
      <right style="thin">
        <color indexed="64"/>
      </right>
      <top style="double">
        <color indexed="64"/>
      </top>
      <bottom style="thin">
        <color theme="0" tint="-0.24994659260841701"/>
      </bottom>
      <diagonal/>
    </border>
    <border>
      <left style="thin">
        <color indexed="64"/>
      </left>
      <right style="thin">
        <color indexed="64"/>
      </right>
      <top style="double">
        <color indexed="64"/>
      </top>
      <bottom style="medium">
        <color indexed="64"/>
      </bottom>
      <diagonal/>
    </border>
  </borders>
  <cellStyleXfs count="9">
    <xf numFmtId="0" fontId="0" fillId="0" borderId="0"/>
    <xf numFmtId="0" fontId="7" fillId="0" borderId="0" applyNumberForma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8" applyNumberFormat="0" applyAlignment="0" applyProtection="0"/>
    <xf numFmtId="0" fontId="28" fillId="0" borderId="0"/>
    <xf numFmtId="9" fontId="22" fillId="0" borderId="0" applyFont="0" applyFill="0" applyBorder="0" applyAlignment="0" applyProtection="0"/>
  </cellStyleXfs>
  <cellXfs count="1020">
    <xf numFmtId="0" fontId="0" fillId="0" borderId="0" xfId="0"/>
    <xf numFmtId="0" fontId="0" fillId="0" borderId="0" xfId="0" applyAlignment="1">
      <alignment vertical="top"/>
    </xf>
    <xf numFmtId="0" fontId="0" fillId="0" borderId="0" xfId="0" applyAlignment="1">
      <alignment vertical="top" wrapText="1"/>
    </xf>
    <xf numFmtId="0" fontId="0" fillId="0" borderId="2" xfId="0" applyBorder="1"/>
    <xf numFmtId="0" fontId="0" fillId="0" borderId="7" xfId="0" applyBorder="1" applyAlignment="1" applyProtection="1">
      <alignment horizontal="left"/>
      <protection locked="0"/>
    </xf>
    <xf numFmtId="165" fontId="0" fillId="0" borderId="7" xfId="2" applyNumberFormat="1" applyFont="1" applyBorder="1" applyAlignment="1" applyProtection="1">
      <alignment horizontal="left"/>
      <protection locked="0"/>
    </xf>
    <xf numFmtId="0" fontId="31" fillId="0" borderId="0" xfId="0" applyFont="1"/>
    <xf numFmtId="0" fontId="17" fillId="0" borderId="0" xfId="0" applyFont="1"/>
    <xf numFmtId="165" fontId="0" fillId="0" borderId="8" xfId="2" applyNumberFormat="1" applyFont="1" applyBorder="1" applyAlignment="1" applyProtection="1">
      <alignment horizontal="left"/>
      <protection locked="0"/>
    </xf>
    <xf numFmtId="164" fontId="17" fillId="0" borderId="0" xfId="3" applyNumberFormat="1" applyFont="1" applyFill="1" applyBorder="1"/>
    <xf numFmtId="0" fontId="0" fillId="0" borderId="13" xfId="0" applyBorder="1" applyAlignment="1" applyProtection="1">
      <alignment horizontal="left"/>
      <protection locked="0"/>
    </xf>
    <xf numFmtId="0" fontId="0" fillId="0" borderId="0" xfId="0"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9" fillId="8" borderId="0" xfId="5" applyFont="1" applyFill="1" applyBorder="1" applyAlignment="1">
      <alignment horizontal="left" vertical="center" wrapText="1"/>
    </xf>
    <xf numFmtId="0" fontId="0" fillId="0" borderId="23" xfId="0" applyBorder="1"/>
    <xf numFmtId="0" fontId="0" fillId="0" borderId="0" xfId="0" applyAlignment="1">
      <alignment horizontal="left"/>
    </xf>
    <xf numFmtId="0" fontId="28" fillId="0" borderId="0" xfId="7"/>
    <xf numFmtId="0" fontId="28" fillId="23" borderId="0" xfId="7" applyFill="1" applyAlignment="1">
      <alignment vertical="top"/>
    </xf>
    <xf numFmtId="0" fontId="28" fillId="0" borderId="0" xfId="7" applyAlignment="1">
      <alignment vertical="top"/>
    </xf>
    <xf numFmtId="0" fontId="35" fillId="15" borderId="43" xfId="7" applyFont="1" applyFill="1" applyBorder="1" applyAlignment="1">
      <alignment wrapText="1"/>
    </xf>
    <xf numFmtId="0" fontId="28" fillId="23" borderId="0" xfId="7" applyFill="1"/>
    <xf numFmtId="0" fontId="35" fillId="15" borderId="43" xfId="7" applyFont="1" applyFill="1" applyBorder="1" applyAlignment="1">
      <alignment horizontal="center" vertical="center" wrapText="1"/>
    </xf>
    <xf numFmtId="0" fontId="35" fillId="15" borderId="46" xfId="7" applyFont="1" applyFill="1" applyBorder="1" applyAlignment="1">
      <alignment wrapText="1"/>
    </xf>
    <xf numFmtId="0" fontId="35" fillId="15" borderId="46" xfId="7" applyFont="1" applyFill="1" applyBorder="1" applyAlignment="1">
      <alignment horizontal="center" vertical="center" wrapText="1"/>
    </xf>
    <xf numFmtId="0" fontId="35" fillId="15" borderId="47" xfId="7" applyFont="1" applyFill="1" applyBorder="1" applyAlignment="1">
      <alignment wrapText="1"/>
    </xf>
    <xf numFmtId="0" fontId="35" fillId="24" borderId="48" xfId="7" applyFont="1" applyFill="1" applyBorder="1" applyAlignment="1">
      <alignment horizontal="center" vertical="center" wrapText="1"/>
    </xf>
    <xf numFmtId="0" fontId="35" fillId="26" borderId="49" xfId="7" applyFont="1" applyFill="1" applyBorder="1" applyAlignment="1">
      <alignment horizontal="center" vertical="center" wrapText="1"/>
    </xf>
    <xf numFmtId="0" fontId="37" fillId="27" borderId="48" xfId="7" applyFont="1" applyFill="1" applyBorder="1" applyAlignment="1">
      <alignment horizontal="center" vertical="center" wrapText="1"/>
    </xf>
    <xf numFmtId="0" fontId="37" fillId="28" borderId="48" xfId="7" applyFont="1" applyFill="1" applyBorder="1" applyAlignment="1">
      <alignment horizontal="center" vertical="center" wrapText="1"/>
    </xf>
    <xf numFmtId="0" fontId="37" fillId="29" borderId="48" xfId="7" applyFont="1" applyFill="1" applyBorder="1" applyAlignment="1">
      <alignment horizontal="center" vertical="center" wrapText="1"/>
    </xf>
    <xf numFmtId="0" fontId="37" fillId="25" borderId="48" xfId="7" applyFont="1" applyFill="1" applyBorder="1" applyAlignment="1">
      <alignment horizontal="center" vertical="center" wrapText="1"/>
    </xf>
    <xf numFmtId="0" fontId="37" fillId="30" borderId="49" xfId="7" applyFont="1" applyFill="1" applyBorder="1" applyAlignment="1">
      <alignment horizontal="center" vertical="center" wrapText="1"/>
    </xf>
    <xf numFmtId="0" fontId="37" fillId="31" borderId="48" xfId="7" applyFont="1" applyFill="1" applyBorder="1" applyAlignment="1">
      <alignment horizontal="center" vertical="center" wrapText="1"/>
    </xf>
    <xf numFmtId="0" fontId="35" fillId="26" borderId="48" xfId="7" applyFont="1" applyFill="1" applyBorder="1" applyAlignment="1">
      <alignment horizontal="center" vertical="center" wrapText="1"/>
    </xf>
    <xf numFmtId="0" fontId="37" fillId="27" borderId="49" xfId="7" applyFont="1" applyFill="1" applyBorder="1" applyAlignment="1">
      <alignment horizontal="center" vertical="center" wrapText="1"/>
    </xf>
    <xf numFmtId="0" fontId="37" fillId="31" borderId="49" xfId="7" applyFont="1" applyFill="1" applyBorder="1" applyAlignment="1">
      <alignment horizontal="center" vertical="center" wrapText="1"/>
    </xf>
    <xf numFmtId="0" fontId="37" fillId="28" borderId="49" xfId="7" applyFont="1" applyFill="1" applyBorder="1" applyAlignment="1">
      <alignment horizontal="center" vertical="center" wrapText="1"/>
    </xf>
    <xf numFmtId="0" fontId="37" fillId="29" borderId="49" xfId="7" applyFont="1" applyFill="1" applyBorder="1" applyAlignment="1">
      <alignment horizontal="center" vertical="center" wrapText="1"/>
    </xf>
    <xf numFmtId="0" fontId="0" fillId="0" borderId="3" xfId="8" applyNumberFormat="1" applyFont="1" applyBorder="1" applyAlignment="1" applyProtection="1">
      <alignment horizontal="left"/>
      <protection locked="0"/>
    </xf>
    <xf numFmtId="0" fontId="0" fillId="0" borderId="8" xfId="2" applyNumberFormat="1" applyFont="1" applyBorder="1" applyAlignment="1" applyProtection="1">
      <alignment horizontal="left"/>
      <protection locked="0"/>
    </xf>
    <xf numFmtId="165" fontId="0" fillId="0" borderId="13" xfId="2" applyNumberFormat="1" applyFont="1" applyBorder="1" applyAlignment="1" applyProtection="1">
      <alignment horizontal="left"/>
      <protection locked="0"/>
    </xf>
    <xf numFmtId="0" fontId="35" fillId="19" borderId="0" xfId="7" applyFont="1" applyFill="1" applyAlignment="1">
      <alignment horizontal="center" vertical="center" wrapText="1"/>
    </xf>
    <xf numFmtId="0" fontId="35" fillId="15" borderId="49" xfId="7" applyFont="1" applyFill="1" applyBorder="1" applyAlignment="1">
      <alignment horizontal="center" vertical="center" wrapText="1"/>
    </xf>
    <xf numFmtId="0" fontId="35" fillId="15" borderId="50" xfId="7" applyFont="1" applyFill="1" applyBorder="1" applyAlignment="1">
      <alignment horizontal="center" vertical="center" wrapText="1"/>
    </xf>
    <xf numFmtId="0" fontId="15" fillId="0" borderId="55" xfId="0" applyFont="1" applyBorder="1" applyAlignment="1">
      <alignment horizontal="center" vertical="center"/>
    </xf>
    <xf numFmtId="0" fontId="15" fillId="0" borderId="52" xfId="0" applyFont="1" applyBorder="1" applyAlignment="1">
      <alignment horizontal="center" vertical="center"/>
    </xf>
    <xf numFmtId="0" fontId="15" fillId="0" borderId="51" xfId="0" applyFont="1" applyBorder="1" applyAlignment="1">
      <alignment horizontal="center" vertical="center"/>
    </xf>
    <xf numFmtId="0" fontId="15" fillId="0" borderId="56" xfId="0" applyFont="1" applyBorder="1" applyAlignment="1">
      <alignment vertical="top"/>
    </xf>
    <xf numFmtId="0" fontId="30" fillId="22" borderId="57" xfId="0" applyFont="1" applyFill="1" applyBorder="1" applyAlignment="1">
      <alignment horizontal="center"/>
    </xf>
    <xf numFmtId="0" fontId="30" fillId="22" borderId="58" xfId="0" applyFont="1" applyFill="1" applyBorder="1"/>
    <xf numFmtId="0" fontId="15" fillId="0" borderId="24" xfId="0" applyFont="1" applyBorder="1" applyAlignment="1">
      <alignment horizontal="center"/>
    </xf>
    <xf numFmtId="0" fontId="15" fillId="0" borderId="59" xfId="0" applyFont="1" applyBorder="1"/>
    <xf numFmtId="0" fontId="30" fillId="0" borderId="0" xfId="0" applyFont="1"/>
    <xf numFmtId="0" fontId="15" fillId="0" borderId="60" xfId="0" applyFont="1" applyBorder="1" applyAlignment="1">
      <alignment horizontal="center"/>
    </xf>
    <xf numFmtId="0" fontId="15" fillId="0" borderId="61" xfId="0" applyFont="1" applyBorder="1" applyAlignment="1">
      <alignment vertical="top"/>
    </xf>
    <xf numFmtId="0" fontId="15" fillId="0" borderId="0" xfId="0" applyFont="1"/>
    <xf numFmtId="0" fontId="30" fillId="22" borderId="57" xfId="0" applyFont="1" applyFill="1" applyBorder="1"/>
    <xf numFmtId="0" fontId="0" fillId="8" borderId="0" xfId="0" applyFill="1"/>
    <xf numFmtId="0" fontId="45" fillId="8" borderId="0" xfId="5" applyFont="1" applyFill="1" applyBorder="1" applyAlignment="1">
      <alignment horizontal="left" wrapText="1"/>
    </xf>
    <xf numFmtId="0" fontId="45" fillId="8" borderId="0" xfId="5" applyFont="1" applyFill="1" applyBorder="1" applyAlignment="1">
      <alignment horizontal="left" vertical="center"/>
    </xf>
    <xf numFmtId="0" fontId="45" fillId="8" borderId="0" xfId="5" applyFont="1" applyFill="1" applyBorder="1" applyAlignment="1">
      <alignment horizontal="left"/>
    </xf>
    <xf numFmtId="0" fontId="0" fillId="0" borderId="13" xfId="0" applyBorder="1"/>
    <xf numFmtId="0" fontId="0" fillId="8" borderId="7" xfId="0" applyFill="1" applyBorder="1" applyAlignment="1">
      <alignment horizontal="left"/>
    </xf>
    <xf numFmtId="0" fontId="42" fillId="38" borderId="2" xfId="5" applyFont="1" applyFill="1" applyBorder="1" applyAlignment="1">
      <alignment horizontal="center" vertical="center" wrapText="1"/>
    </xf>
    <xf numFmtId="0" fontId="34" fillId="8" borderId="0" xfId="0" applyFont="1" applyFill="1" applyAlignment="1">
      <alignment vertical="center" wrapText="1"/>
    </xf>
    <xf numFmtId="0" fontId="18" fillId="8" borderId="0" xfId="0" applyFont="1" applyFill="1" applyAlignment="1">
      <alignment horizontal="left" vertical="center"/>
    </xf>
    <xf numFmtId="0" fontId="33" fillId="8" borderId="0" xfId="0" applyFont="1" applyFill="1" applyAlignment="1">
      <alignment vertical="center" wrapText="1"/>
    </xf>
    <xf numFmtId="0" fontId="18" fillId="0" borderId="0" xfId="0" applyFont="1"/>
    <xf numFmtId="0" fontId="34" fillId="8" borderId="0" xfId="0" applyFont="1" applyFill="1" applyAlignment="1">
      <alignment vertical="center"/>
    </xf>
    <xf numFmtId="0" fontId="33" fillId="8" borderId="0" xfId="0" applyFont="1" applyFill="1" applyAlignment="1">
      <alignment vertical="center"/>
    </xf>
    <xf numFmtId="0" fontId="40" fillId="0" borderId="0" xfId="0" applyFont="1" applyAlignment="1">
      <alignment horizontal="left" vertical="center" wrapText="1"/>
    </xf>
    <xf numFmtId="0" fontId="47" fillId="0" borderId="0" xfId="0" applyFont="1" applyAlignment="1">
      <alignment horizontal="left" vertical="center"/>
    </xf>
    <xf numFmtId="0" fontId="27" fillId="0" borderId="0" xfId="0" applyFont="1"/>
    <xf numFmtId="165" fontId="0" fillId="0" borderId="2" xfId="2" applyNumberFormat="1" applyFont="1" applyFill="1" applyBorder="1" applyProtection="1">
      <protection locked="0"/>
    </xf>
    <xf numFmtId="166" fontId="0" fillId="22" borderId="7" xfId="3" applyNumberFormat="1" applyFont="1" applyFill="1" applyBorder="1" applyAlignment="1" applyProtection="1">
      <alignment horizontal="right"/>
    </xf>
    <xf numFmtId="0" fontId="17" fillId="32" borderId="66" xfId="0" applyFont="1" applyFill="1" applyBorder="1"/>
    <xf numFmtId="165" fontId="17" fillId="32" borderId="66" xfId="2" applyNumberFormat="1" applyFont="1" applyFill="1" applyBorder="1"/>
    <xf numFmtId="166" fontId="17" fillId="32" borderId="66" xfId="3" applyNumberFormat="1" applyFont="1" applyFill="1" applyBorder="1" applyAlignment="1">
      <alignment horizontal="right"/>
    </xf>
    <xf numFmtId="0" fontId="0" fillId="0" borderId="2" xfId="0" applyBorder="1" applyProtection="1">
      <protection locked="0"/>
    </xf>
    <xf numFmtId="166" fontId="17" fillId="32" borderId="45" xfId="3" applyNumberFormat="1" applyFont="1" applyFill="1" applyBorder="1" applyAlignment="1">
      <alignment horizontal="right"/>
    </xf>
    <xf numFmtId="164" fontId="17" fillId="32" borderId="45" xfId="3" applyNumberFormat="1" applyFont="1" applyFill="1" applyBorder="1"/>
    <xf numFmtId="42" fontId="0" fillId="0" borderId="69" xfId="2" applyNumberFormat="1" applyFont="1" applyFill="1" applyBorder="1" applyAlignment="1">
      <alignment horizontal="left"/>
    </xf>
    <xf numFmtId="42" fontId="0" fillId="0" borderId="67" xfId="2" applyNumberFormat="1" applyFont="1" applyFill="1" applyBorder="1" applyAlignment="1">
      <alignment horizontal="left"/>
    </xf>
    <xf numFmtId="164" fontId="0" fillId="0" borderId="3" xfId="3" applyNumberFormat="1" applyFont="1" applyFill="1" applyBorder="1" applyProtection="1">
      <protection locked="0"/>
    </xf>
    <xf numFmtId="166" fontId="0" fillId="22" borderId="2" xfId="3" applyNumberFormat="1" applyFont="1" applyFill="1" applyBorder="1" applyAlignment="1" applyProtection="1">
      <alignment horizontal="right"/>
    </xf>
    <xf numFmtId="166" fontId="0" fillId="22" borderId="30" xfId="3" applyNumberFormat="1" applyFont="1" applyFill="1" applyBorder="1" applyAlignment="1" applyProtection="1">
      <alignment horizontal="right"/>
    </xf>
    <xf numFmtId="166" fontId="39" fillId="11" borderId="45" xfId="6" applyNumberFormat="1" applyFont="1" applyBorder="1" applyAlignment="1" applyProtection="1">
      <alignment wrapText="1"/>
    </xf>
    <xf numFmtId="42" fontId="0" fillId="0" borderId="40" xfId="2" applyNumberFormat="1" applyFont="1" applyFill="1" applyBorder="1" applyAlignment="1">
      <alignment horizontal="left"/>
    </xf>
    <xf numFmtId="42" fontId="0" fillId="0" borderId="42" xfId="2" applyNumberFormat="1" applyFont="1" applyFill="1" applyBorder="1" applyAlignment="1">
      <alignment horizontal="left"/>
    </xf>
    <xf numFmtId="165" fontId="17" fillId="32" borderId="44" xfId="2" applyNumberFormat="1" applyFont="1" applyFill="1" applyBorder="1"/>
    <xf numFmtId="1" fontId="17" fillId="32" borderId="45" xfId="2" applyNumberFormat="1" applyFont="1" applyFill="1" applyBorder="1"/>
    <xf numFmtId="1" fontId="0" fillId="8" borderId="24" xfId="2" applyNumberFormat="1" applyFont="1" applyFill="1" applyBorder="1" applyAlignment="1" applyProtection="1">
      <alignment horizontal="center"/>
      <protection locked="0"/>
    </xf>
    <xf numFmtId="1" fontId="0" fillId="8" borderId="67" xfId="2" applyNumberFormat="1" applyFont="1" applyFill="1" applyBorder="1" applyAlignment="1" applyProtection="1">
      <alignment horizontal="left" wrapText="1"/>
      <protection locked="0"/>
    </xf>
    <xf numFmtId="166" fontId="0" fillId="8" borderId="24" xfId="3" applyNumberFormat="1" applyFont="1" applyFill="1" applyBorder="1" applyAlignment="1" applyProtection="1">
      <alignment horizontal="right"/>
      <protection locked="0"/>
    </xf>
    <xf numFmtId="1" fontId="0" fillId="8" borderId="60" xfId="2" applyNumberFormat="1" applyFont="1" applyFill="1" applyBorder="1" applyAlignment="1" applyProtection="1">
      <alignment horizontal="center"/>
      <protection locked="0"/>
    </xf>
    <xf numFmtId="1" fontId="0" fillId="8" borderId="42" xfId="2" applyNumberFormat="1" applyFont="1" applyFill="1" applyBorder="1" applyAlignment="1" applyProtection="1">
      <alignment horizontal="left" wrapText="1"/>
      <protection locked="0"/>
    </xf>
    <xf numFmtId="166" fontId="0" fillId="8" borderId="60" xfId="3" applyNumberFormat="1" applyFont="1" applyFill="1" applyBorder="1" applyAlignment="1" applyProtection="1">
      <alignment horizontal="right"/>
      <protection locked="0"/>
    </xf>
    <xf numFmtId="164" fontId="0" fillId="8" borderId="65" xfId="3" applyNumberFormat="1" applyFont="1" applyFill="1" applyBorder="1" applyAlignment="1" applyProtection="1">
      <alignment horizontal="left" wrapText="1"/>
      <protection locked="0"/>
    </xf>
    <xf numFmtId="1" fontId="0" fillId="8" borderId="13" xfId="2" applyNumberFormat="1" applyFont="1" applyFill="1" applyBorder="1" applyAlignment="1" applyProtection="1">
      <alignment horizontal="left" wrapText="1"/>
      <protection locked="0"/>
    </xf>
    <xf numFmtId="0" fontId="0" fillId="8" borderId="65" xfId="0" applyFill="1" applyBorder="1" applyAlignment="1" applyProtection="1">
      <alignment horizontal="left" wrapText="1"/>
      <protection locked="0"/>
    </xf>
    <xf numFmtId="164" fontId="0" fillId="8" borderId="31" xfId="3" applyNumberFormat="1" applyFont="1" applyFill="1" applyBorder="1" applyAlignment="1" applyProtection="1">
      <alignment horizontal="left" wrapText="1"/>
      <protection locked="0"/>
    </xf>
    <xf numFmtId="1" fontId="0" fillId="8" borderId="71" xfId="2" applyNumberFormat="1" applyFont="1" applyFill="1" applyBorder="1" applyAlignment="1" applyProtection="1">
      <alignment horizontal="left" wrapText="1"/>
      <protection locked="0"/>
    </xf>
    <xf numFmtId="0" fontId="0" fillId="8" borderId="31" xfId="0" applyFill="1" applyBorder="1" applyAlignment="1" applyProtection="1">
      <alignment horizontal="left" wrapText="1"/>
      <protection locked="0"/>
    </xf>
    <xf numFmtId="166" fontId="31" fillId="22" borderId="2" xfId="3" applyNumberFormat="1" applyFont="1" applyFill="1" applyBorder="1" applyAlignment="1" applyProtection="1">
      <alignment horizontal="right"/>
    </xf>
    <xf numFmtId="0" fontId="0" fillId="0" borderId="7" xfId="0" applyBorder="1" applyProtection="1">
      <protection locked="0"/>
    </xf>
    <xf numFmtId="165" fontId="0" fillId="0" borderId="7" xfId="2" applyNumberFormat="1" applyFont="1" applyFill="1" applyBorder="1" applyProtection="1">
      <protection locked="0"/>
    </xf>
    <xf numFmtId="164" fontId="0" fillId="0" borderId="8" xfId="3" applyNumberFormat="1" applyFont="1" applyFill="1" applyBorder="1" applyProtection="1">
      <protection locked="0"/>
    </xf>
    <xf numFmtId="1" fontId="0" fillId="8" borderId="69" xfId="2" applyNumberFormat="1" applyFont="1" applyFill="1" applyBorder="1" applyAlignment="1" applyProtection="1">
      <alignment horizontal="center"/>
      <protection locked="0"/>
    </xf>
    <xf numFmtId="166" fontId="0" fillId="8" borderId="69" xfId="3" applyNumberFormat="1" applyFont="1" applyFill="1" applyBorder="1" applyAlignment="1" applyProtection="1">
      <alignment horizontal="right"/>
      <protection locked="0"/>
    </xf>
    <xf numFmtId="164" fontId="0" fillId="8" borderId="67" xfId="3" applyNumberFormat="1" applyFont="1" applyFill="1" applyBorder="1" applyAlignment="1" applyProtection="1">
      <alignment horizontal="left" wrapText="1"/>
      <protection locked="0"/>
    </xf>
    <xf numFmtId="0" fontId="0" fillId="8" borderId="67" xfId="0" applyFill="1" applyBorder="1" applyAlignment="1" applyProtection="1">
      <alignment horizontal="left" wrapText="1"/>
      <protection locked="0"/>
    </xf>
    <xf numFmtId="0" fontId="30" fillId="5" borderId="30" xfId="0" applyFont="1" applyFill="1" applyBorder="1" applyAlignment="1">
      <alignment horizontal="center" vertical="center" wrapText="1"/>
    </xf>
    <xf numFmtId="0" fontId="30" fillId="5" borderId="19" xfId="0" applyFont="1" applyFill="1" applyBorder="1" applyAlignment="1">
      <alignment horizontal="center" vertical="center" wrapText="1"/>
    </xf>
    <xf numFmtId="0" fontId="30" fillId="32" borderId="60" xfId="0" applyFont="1" applyFill="1" applyBorder="1" applyAlignment="1">
      <alignment horizontal="center" vertical="center" wrapText="1"/>
    </xf>
    <xf numFmtId="0" fontId="30" fillId="32" borderId="31"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32" borderId="70" xfId="0" applyFont="1" applyFill="1" applyBorder="1" applyAlignment="1">
      <alignment horizontal="center" vertical="center" wrapText="1"/>
    </xf>
    <xf numFmtId="0" fontId="30" fillId="34" borderId="30" xfId="0" applyFont="1" applyFill="1" applyBorder="1" applyAlignment="1">
      <alignment horizontal="center" vertical="center" wrapText="1"/>
    </xf>
    <xf numFmtId="0" fontId="30" fillId="38" borderId="60" xfId="0" applyFont="1" applyFill="1" applyBorder="1" applyAlignment="1">
      <alignment horizontal="center" vertical="center" wrapText="1"/>
    </xf>
    <xf numFmtId="0" fontId="30" fillId="38" borderId="31" xfId="0" applyFont="1" applyFill="1" applyBorder="1" applyAlignment="1">
      <alignment vertical="center" wrapText="1"/>
    </xf>
    <xf numFmtId="164" fontId="0" fillId="8" borderId="69" xfId="3" applyNumberFormat="1" applyFont="1" applyFill="1" applyBorder="1" applyAlignment="1" applyProtection="1">
      <alignment horizontal="left" wrapText="1"/>
      <protection locked="0"/>
    </xf>
    <xf numFmtId="164" fontId="0" fillId="8" borderId="67" xfId="3" applyNumberFormat="1" applyFont="1" applyFill="1" applyBorder="1" applyAlignment="1" applyProtection="1">
      <alignment wrapText="1"/>
      <protection locked="0"/>
    </xf>
    <xf numFmtId="164" fontId="0" fillId="8" borderId="24" xfId="3" applyNumberFormat="1" applyFont="1" applyFill="1" applyBorder="1" applyAlignment="1" applyProtection="1">
      <alignment horizontal="left" wrapText="1"/>
      <protection locked="0"/>
    </xf>
    <xf numFmtId="164" fontId="0" fillId="8" borderId="65" xfId="3" applyNumberFormat="1" applyFont="1" applyFill="1" applyBorder="1" applyAlignment="1" applyProtection="1">
      <alignment wrapText="1"/>
      <protection locked="0"/>
    </xf>
    <xf numFmtId="0" fontId="39" fillId="12" borderId="58" xfId="5" applyFont="1" applyFill="1" applyBorder="1" applyAlignment="1">
      <alignment horizontal="center" vertical="center"/>
    </xf>
    <xf numFmtId="0" fontId="30" fillId="34" borderId="61" xfId="0" applyFont="1" applyFill="1" applyBorder="1" applyAlignment="1">
      <alignment horizontal="center" vertical="center" wrapText="1"/>
    </xf>
    <xf numFmtId="0" fontId="0" fillId="8" borderId="55" xfId="0" applyFill="1" applyBorder="1" applyAlignment="1" applyProtection="1">
      <alignment wrapText="1"/>
      <protection locked="0"/>
    </xf>
    <xf numFmtId="0" fontId="0" fillId="8" borderId="59" xfId="0" applyFill="1" applyBorder="1" applyAlignment="1" applyProtection="1">
      <alignment wrapText="1"/>
      <protection locked="0"/>
    </xf>
    <xf numFmtId="0" fontId="0" fillId="8" borderId="61" xfId="0" applyFill="1" applyBorder="1" applyAlignment="1" applyProtection="1">
      <alignment wrapText="1"/>
      <protection locked="0"/>
    </xf>
    <xf numFmtId="0" fontId="20" fillId="13" borderId="73" xfId="0" applyFont="1" applyFill="1" applyBorder="1" applyAlignment="1">
      <alignment horizontal="center" vertical="center" wrapText="1"/>
    </xf>
    <xf numFmtId="0" fontId="20" fillId="37" borderId="74" xfId="0" applyFont="1" applyFill="1" applyBorder="1" applyAlignment="1">
      <alignment horizontal="center" vertical="center" wrapText="1"/>
    </xf>
    <xf numFmtId="0" fontId="20" fillId="37" borderId="73" xfId="0" applyFont="1" applyFill="1" applyBorder="1" applyAlignment="1">
      <alignment horizontal="center" vertical="center" wrapText="1"/>
    </xf>
    <xf numFmtId="0" fontId="21" fillId="13" borderId="74" xfId="0" applyFont="1" applyFill="1" applyBorder="1" applyAlignment="1">
      <alignment horizontal="center" vertical="center" wrapText="1"/>
    </xf>
    <xf numFmtId="0" fontId="30" fillId="37" borderId="30" xfId="0" applyFont="1" applyFill="1" applyBorder="1" applyAlignment="1">
      <alignment horizontal="center" vertical="center" wrapText="1"/>
    </xf>
    <xf numFmtId="0" fontId="20" fillId="6" borderId="73" xfId="0" applyFont="1" applyFill="1" applyBorder="1" applyAlignment="1">
      <alignment horizontal="center" vertical="center" wrapText="1"/>
    </xf>
    <xf numFmtId="0" fontId="20" fillId="38" borderId="74" xfId="0" applyFont="1" applyFill="1" applyBorder="1" applyAlignment="1">
      <alignment horizontal="center" vertical="center" wrapText="1"/>
    </xf>
    <xf numFmtId="0" fontId="20" fillId="38" borderId="73" xfId="0" applyFont="1" applyFill="1" applyBorder="1" applyAlignment="1">
      <alignment horizontal="center" vertical="center" wrapText="1"/>
    </xf>
    <xf numFmtId="0" fontId="21" fillId="6" borderId="74" xfId="0" applyFont="1" applyFill="1" applyBorder="1" applyAlignment="1">
      <alignment horizontal="center" vertical="center" wrapText="1"/>
    </xf>
    <xf numFmtId="0" fontId="30" fillId="38" borderId="30" xfId="0" applyFont="1" applyFill="1" applyBorder="1" applyAlignment="1">
      <alignment horizontal="center" vertical="center" wrapText="1"/>
    </xf>
    <xf numFmtId="0" fontId="3" fillId="38" borderId="30" xfId="0" applyFont="1" applyFill="1" applyBorder="1" applyAlignment="1">
      <alignment horizontal="center" vertical="center" wrapText="1"/>
    </xf>
    <xf numFmtId="0" fontId="30" fillId="38" borderId="32" xfId="0" applyFont="1" applyFill="1" applyBorder="1" applyAlignment="1">
      <alignment horizontal="center" vertical="center" wrapText="1"/>
    </xf>
    <xf numFmtId="0" fontId="20" fillId="34" borderId="73" xfId="0" applyFont="1" applyFill="1" applyBorder="1" applyAlignment="1">
      <alignment horizontal="center" vertical="center" wrapText="1"/>
    </xf>
    <xf numFmtId="0" fontId="20" fillId="34" borderId="74" xfId="0" applyFont="1" applyFill="1" applyBorder="1" applyAlignment="1">
      <alignment horizontal="center" vertical="center" wrapText="1"/>
    </xf>
    <xf numFmtId="0" fontId="20" fillId="34" borderId="75" xfId="0" applyFont="1" applyFill="1" applyBorder="1" applyAlignment="1">
      <alignment horizontal="center" vertical="center" wrapText="1"/>
    </xf>
    <xf numFmtId="0" fontId="30" fillId="34" borderId="19" xfId="0" applyFont="1" applyFill="1" applyBorder="1" applyAlignment="1">
      <alignment horizontal="center" vertical="center" wrapText="1"/>
    </xf>
    <xf numFmtId="164" fontId="0" fillId="8" borderId="60" xfId="3" applyNumberFormat="1" applyFont="1" applyFill="1" applyBorder="1" applyAlignment="1" applyProtection="1">
      <alignment horizontal="left" wrapText="1"/>
      <protection locked="0"/>
    </xf>
    <xf numFmtId="164" fontId="0" fillId="8" borderId="31" xfId="3" applyNumberFormat="1" applyFont="1" applyFill="1" applyBorder="1" applyAlignment="1" applyProtection="1">
      <alignment wrapText="1"/>
      <protection locked="0"/>
    </xf>
    <xf numFmtId="0" fontId="40" fillId="0" borderId="0" xfId="0" applyFont="1" applyAlignment="1">
      <alignment horizontal="left" vertical="center"/>
    </xf>
    <xf numFmtId="0" fontId="0" fillId="8" borderId="6" xfId="0" applyFill="1" applyBorder="1" applyAlignment="1">
      <alignment horizontal="left"/>
    </xf>
    <xf numFmtId="0" fontId="38" fillId="38" borderId="2" xfId="5" applyFont="1" applyFill="1" applyBorder="1" applyAlignment="1">
      <alignment horizontal="center" vertical="center" wrapText="1"/>
    </xf>
    <xf numFmtId="0" fontId="21" fillId="12" borderId="74" xfId="0" applyFont="1" applyFill="1" applyBorder="1" applyAlignment="1">
      <alignment horizontal="center" vertical="center" wrapText="1"/>
    </xf>
    <xf numFmtId="0" fontId="30" fillId="34" borderId="66" xfId="0" applyFont="1" applyFill="1" applyBorder="1" applyAlignment="1">
      <alignment horizontal="center" vertical="center" wrapText="1"/>
    </xf>
    <xf numFmtId="0" fontId="39" fillId="4" borderId="27" xfId="5" applyFont="1" applyFill="1" applyBorder="1" applyAlignment="1">
      <alignment horizontal="center" vertical="center"/>
    </xf>
    <xf numFmtId="166" fontId="39" fillId="11" borderId="45" xfId="6" applyNumberFormat="1" applyFont="1" applyBorder="1" applyAlignment="1">
      <alignment wrapText="1"/>
    </xf>
    <xf numFmtId="164" fontId="0" fillId="0" borderId="14" xfId="2" applyNumberFormat="1" applyFont="1" applyFill="1" applyBorder="1" applyAlignment="1">
      <alignment horizontal="left"/>
    </xf>
    <xf numFmtId="164" fontId="0" fillId="0" borderId="14" xfId="2" applyNumberFormat="1" applyFont="1" applyBorder="1" applyAlignment="1">
      <alignment horizontal="left"/>
    </xf>
    <xf numFmtId="0" fontId="57" fillId="8" borderId="0" xfId="0" applyFont="1" applyFill="1"/>
    <xf numFmtId="0" fontId="58" fillId="8" borderId="0" xfId="0" applyFont="1" applyFill="1"/>
    <xf numFmtId="0" fontId="61" fillId="42" borderId="103" xfId="0" applyFont="1" applyFill="1" applyBorder="1" applyAlignment="1">
      <alignment vertical="top" wrapText="1"/>
    </xf>
    <xf numFmtId="0" fontId="68" fillId="5" borderId="0" xfId="0" applyFont="1" applyFill="1"/>
    <xf numFmtId="0" fontId="68" fillId="0" borderId="0" xfId="0" applyFont="1"/>
    <xf numFmtId="0" fontId="69" fillId="5" borderId="0" xfId="0" applyFont="1" applyFill="1" applyAlignment="1">
      <alignment vertical="center"/>
    </xf>
    <xf numFmtId="0" fontId="70" fillId="5" borderId="0" xfId="5" applyFont="1" applyFill="1" applyBorder="1" applyAlignment="1">
      <alignment vertical="center"/>
    </xf>
    <xf numFmtId="0" fontId="71" fillId="5" borderId="0" xfId="5" applyFont="1" applyFill="1" applyBorder="1" applyAlignment="1">
      <alignment vertical="center" wrapText="1"/>
    </xf>
    <xf numFmtId="0" fontId="72" fillId="5" borderId="0" xfId="5" applyFont="1" applyFill="1" applyBorder="1" applyAlignment="1" applyProtection="1">
      <alignment vertical="center"/>
      <protection locked="0"/>
    </xf>
    <xf numFmtId="0" fontId="71" fillId="5" borderId="10" xfId="5" applyFont="1" applyFill="1" applyBorder="1" applyAlignment="1">
      <alignment vertical="center" wrapText="1"/>
    </xf>
    <xf numFmtId="0" fontId="70" fillId="36" borderId="0" xfId="5" applyFont="1" applyFill="1" applyBorder="1" applyAlignment="1">
      <alignment vertical="center"/>
    </xf>
    <xf numFmtId="0" fontId="68" fillId="36" borderId="0" xfId="0" applyFont="1" applyFill="1"/>
    <xf numFmtId="0" fontId="71" fillId="36" borderId="0" xfId="5" applyFont="1" applyFill="1" applyBorder="1" applyAlignment="1">
      <alignment vertical="center" wrapText="1"/>
    </xf>
    <xf numFmtId="0" fontId="71" fillId="36" borderId="11" xfId="5" applyFont="1" applyFill="1" applyBorder="1" applyAlignment="1">
      <alignment vertical="center" wrapText="1"/>
    </xf>
    <xf numFmtId="0" fontId="68" fillId="0" borderId="0" xfId="0" applyFont="1" applyAlignment="1">
      <alignment horizontal="center" vertical="center"/>
    </xf>
    <xf numFmtId="0" fontId="73" fillId="0" borderId="0" xfId="1" applyFont="1" applyAlignment="1">
      <alignment vertical="center"/>
    </xf>
    <xf numFmtId="0" fontId="73" fillId="8" borderId="0" xfId="1" applyFont="1" applyFill="1" applyBorder="1" applyAlignment="1">
      <alignment vertical="center"/>
    </xf>
    <xf numFmtId="0" fontId="68" fillId="36" borderId="0" xfId="0" applyFont="1" applyFill="1" applyAlignment="1">
      <alignment vertical="center"/>
    </xf>
    <xf numFmtId="0" fontId="73" fillId="36" borderId="0" xfId="1" applyFont="1" applyFill="1" applyBorder="1" applyAlignment="1">
      <alignment vertical="center" wrapText="1"/>
    </xf>
    <xf numFmtId="0" fontId="73" fillId="8" borderId="0" xfId="1" applyFont="1" applyFill="1" applyBorder="1" applyAlignment="1">
      <alignment vertical="center" wrapText="1"/>
    </xf>
    <xf numFmtId="0" fontId="68" fillId="0" borderId="14" xfId="0" applyFont="1" applyBorder="1" applyAlignment="1">
      <alignment horizontal="center" vertical="center"/>
    </xf>
    <xf numFmtId="0" fontId="68" fillId="5" borderId="0" xfId="0" applyFont="1" applyFill="1" applyAlignment="1">
      <alignment vertical="center"/>
    </xf>
    <xf numFmtId="0" fontId="73" fillId="5" borderId="0" xfId="1" applyFont="1" applyFill="1" applyBorder="1" applyAlignment="1">
      <alignment vertical="center" wrapText="1"/>
    </xf>
    <xf numFmtId="0" fontId="56" fillId="5" borderId="0" xfId="5" applyFont="1" applyFill="1" applyBorder="1" applyAlignment="1">
      <alignment vertical="center"/>
    </xf>
    <xf numFmtId="0" fontId="68" fillId="5" borderId="10" xfId="0" applyFont="1" applyFill="1" applyBorder="1"/>
    <xf numFmtId="14" fontId="70" fillId="8" borderId="2" xfId="5" applyNumberFormat="1" applyFont="1" applyFill="1" applyBorder="1" applyAlignment="1" applyProtection="1">
      <alignment horizontal="left" vertical="center"/>
      <protection locked="0"/>
    </xf>
    <xf numFmtId="0" fontId="70" fillId="8" borderId="2" xfId="5" applyFont="1" applyFill="1" applyBorder="1" applyAlignment="1" applyProtection="1">
      <alignment horizontal="left" vertical="center"/>
      <protection locked="0"/>
    </xf>
    <xf numFmtId="0" fontId="70" fillId="8" borderId="3" xfId="5" applyFont="1" applyFill="1" applyBorder="1" applyAlignment="1" applyProtection="1">
      <alignment horizontal="left" vertical="center"/>
      <protection locked="0"/>
    </xf>
    <xf numFmtId="0" fontId="68" fillId="0" borderId="0" xfId="0" applyFont="1" applyAlignment="1">
      <alignment vertical="center"/>
    </xf>
    <xf numFmtId="0" fontId="70" fillId="5" borderId="0" xfId="5" applyFont="1" applyFill="1" applyBorder="1" applyAlignment="1">
      <alignment vertical="center" wrapText="1"/>
    </xf>
    <xf numFmtId="0" fontId="68" fillId="5" borderId="0" xfId="0" applyFont="1" applyFill="1" applyAlignment="1">
      <alignment wrapText="1"/>
    </xf>
    <xf numFmtId="0" fontId="68" fillId="0" borderId="0" xfId="0" applyFont="1" applyAlignment="1">
      <alignment wrapText="1"/>
    </xf>
    <xf numFmtId="0" fontId="71" fillId="5" borderId="0" xfId="5" applyFont="1" applyFill="1" applyAlignment="1">
      <alignment vertical="center" wrapText="1"/>
    </xf>
    <xf numFmtId="0" fontId="63" fillId="42" borderId="103" xfId="0" applyFont="1" applyFill="1" applyBorder="1" applyAlignment="1">
      <alignment horizontal="left" vertical="top" wrapText="1"/>
    </xf>
    <xf numFmtId="0" fontId="63" fillId="41" borderId="69" xfId="0" applyFont="1" applyFill="1" applyBorder="1" applyAlignment="1">
      <alignment horizontal="left" vertical="top" wrapText="1"/>
    </xf>
    <xf numFmtId="0" fontId="63" fillId="41" borderId="24" xfId="0" applyFont="1" applyFill="1" applyBorder="1" applyAlignment="1">
      <alignment horizontal="left" vertical="top" wrapText="1"/>
    </xf>
    <xf numFmtId="0" fontId="63" fillId="41" borderId="60" xfId="0" applyFont="1" applyFill="1" applyBorder="1" applyAlignment="1">
      <alignment horizontal="left" vertical="top" wrapText="1"/>
    </xf>
    <xf numFmtId="0" fontId="82" fillId="5" borderId="0" xfId="5" applyFont="1" applyFill="1" applyBorder="1" applyAlignment="1" applyProtection="1">
      <alignment vertical="center" wrapText="1"/>
    </xf>
    <xf numFmtId="0" fontId="85" fillId="0" borderId="0" xfId="0" applyFont="1" applyAlignment="1">
      <alignment vertical="center"/>
    </xf>
    <xf numFmtId="0" fontId="68" fillId="5" borderId="0" xfId="0" applyFont="1" applyFill="1" applyAlignment="1">
      <alignment vertical="top"/>
    </xf>
    <xf numFmtId="0" fontId="68" fillId="0" borderId="0" xfId="0" applyFont="1" applyAlignment="1">
      <alignment vertical="top"/>
    </xf>
    <xf numFmtId="0" fontId="68" fillId="8" borderId="0" xfId="0" applyFont="1" applyFill="1"/>
    <xf numFmtId="0" fontId="68" fillId="15" borderId="0" xfId="0" applyFont="1" applyFill="1"/>
    <xf numFmtId="0" fontId="92" fillId="15" borderId="0" xfId="0" applyFont="1" applyFill="1" applyAlignment="1">
      <alignment vertical="center"/>
    </xf>
    <xf numFmtId="0" fontId="93" fillId="5" borderId="0" xfId="5" applyFont="1" applyFill="1" applyBorder="1" applyAlignment="1" applyProtection="1">
      <alignment vertical="top" wrapText="1"/>
    </xf>
    <xf numFmtId="0" fontId="68" fillId="8" borderId="0" xfId="0" applyFont="1" applyFill="1" applyAlignment="1">
      <alignment vertical="center"/>
    </xf>
    <xf numFmtId="0" fontId="94" fillId="5" borderId="0" xfId="5" applyFont="1" applyFill="1" applyBorder="1" applyAlignment="1" applyProtection="1">
      <alignment vertical="center" wrapText="1"/>
    </xf>
    <xf numFmtId="0" fontId="95" fillId="8" borderId="0" xfId="0" applyFont="1" applyFill="1" applyAlignment="1">
      <alignment vertical="center"/>
    </xf>
    <xf numFmtId="0" fontId="95" fillId="0" borderId="0" xfId="0" applyFont="1" applyAlignment="1">
      <alignment vertical="center"/>
    </xf>
    <xf numFmtId="0" fontId="60" fillId="42" borderId="2" xfId="5" applyFont="1" applyFill="1" applyBorder="1" applyAlignment="1" applyProtection="1">
      <alignment horizontal="center" vertical="center" wrapText="1"/>
    </xf>
    <xf numFmtId="0" fontId="70" fillId="5" borderId="14" xfId="5" applyFont="1" applyFill="1" applyBorder="1" applyAlignment="1" applyProtection="1">
      <alignment vertical="center"/>
    </xf>
    <xf numFmtId="0" fontId="60" fillId="46" borderId="2" xfId="5" applyFont="1" applyFill="1" applyBorder="1" applyAlignment="1" applyProtection="1">
      <alignment horizontal="center" vertical="top" wrapText="1"/>
    </xf>
    <xf numFmtId="0" fontId="68" fillId="8" borderId="0" xfId="0" applyFont="1" applyFill="1" applyAlignment="1">
      <alignment vertical="top"/>
    </xf>
    <xf numFmtId="166" fontId="100" fillId="8" borderId="0" xfId="6" applyNumberFormat="1" applyFont="1" applyFill="1" applyBorder="1" applyAlignment="1" applyProtection="1">
      <alignment wrapText="1"/>
    </xf>
    <xf numFmtId="0" fontId="68" fillId="0" borderId="0" xfId="0" applyFont="1" applyAlignment="1">
      <alignment horizontal="left" vertical="top" wrapText="1"/>
    </xf>
    <xf numFmtId="0" fontId="87" fillId="0" borderId="0" xfId="0" applyFont="1" applyAlignment="1">
      <alignment horizontal="left"/>
    </xf>
    <xf numFmtId="0" fontId="68" fillId="5" borderId="0" xfId="0" applyFont="1" applyFill="1" applyAlignment="1">
      <alignment horizontal="center" vertical="center"/>
    </xf>
    <xf numFmtId="0" fontId="56" fillId="0" borderId="0" xfId="7" applyFont="1" applyAlignment="1">
      <alignment horizontal="left"/>
    </xf>
    <xf numFmtId="0" fontId="56" fillId="0" borderId="0" xfId="7" applyFont="1"/>
    <xf numFmtId="0" fontId="56" fillId="0" borderId="0" xfId="7" applyFont="1" applyAlignment="1">
      <alignment vertical="center"/>
    </xf>
    <xf numFmtId="0" fontId="74" fillId="17" borderId="25" xfId="7" applyFont="1" applyFill="1" applyBorder="1" applyAlignment="1">
      <alignment vertical="center"/>
    </xf>
    <xf numFmtId="0" fontId="74" fillId="18" borderId="25" xfId="7" applyFont="1" applyFill="1" applyBorder="1" applyAlignment="1">
      <alignment vertical="center"/>
    </xf>
    <xf numFmtId="0" fontId="74" fillId="18" borderId="22" xfId="7" applyFont="1" applyFill="1" applyBorder="1" applyAlignment="1">
      <alignment horizontal="center" vertical="center"/>
    </xf>
    <xf numFmtId="0" fontId="74" fillId="18" borderId="29" xfId="7" applyFont="1" applyFill="1" applyBorder="1" applyAlignment="1">
      <alignment vertical="center"/>
    </xf>
    <xf numFmtId="0" fontId="56" fillId="0" borderId="0" xfId="7" applyFont="1" applyAlignment="1">
      <alignment wrapText="1"/>
    </xf>
    <xf numFmtId="0" fontId="88" fillId="0" borderId="36" xfId="7" applyFont="1" applyBorder="1" applyAlignment="1" applyProtection="1">
      <alignment horizontal="left" vertical="top" wrapText="1"/>
      <protection locked="0"/>
    </xf>
    <xf numFmtId="167" fontId="88" fillId="0" borderId="36" xfId="7" applyNumberFormat="1" applyFont="1" applyBorder="1" applyAlignment="1" applyProtection="1">
      <alignment vertical="top" wrapText="1"/>
      <protection locked="0"/>
    </xf>
    <xf numFmtId="0" fontId="56" fillId="0" borderId="0" xfId="7" applyFont="1" applyAlignment="1">
      <alignment vertical="top" wrapText="1"/>
    </xf>
    <xf numFmtId="0" fontId="88" fillId="0" borderId="38" xfId="7" applyFont="1" applyBorder="1" applyAlignment="1" applyProtection="1">
      <alignment horizontal="left" vertical="top" wrapText="1"/>
      <protection locked="0"/>
    </xf>
    <xf numFmtId="0" fontId="88" fillId="0" borderId="38" xfId="7" applyFont="1" applyBorder="1" applyAlignment="1" applyProtection="1">
      <alignment vertical="top" wrapText="1"/>
      <protection locked="0"/>
    </xf>
    <xf numFmtId="0" fontId="88" fillId="0" borderId="41" xfId="7" applyFont="1" applyBorder="1" applyAlignment="1" applyProtection="1">
      <alignment horizontal="left" vertical="top" wrapText="1"/>
      <protection locked="0"/>
    </xf>
    <xf numFmtId="0" fontId="88" fillId="0" borderId="41" xfId="7" applyFont="1" applyBorder="1" applyAlignment="1" applyProtection="1">
      <alignment vertical="top" wrapText="1"/>
      <protection locked="0"/>
    </xf>
    <xf numFmtId="0" fontId="56" fillId="0" borderId="36" xfId="7" applyFont="1" applyBorder="1" applyAlignment="1" applyProtection="1">
      <alignment horizontal="left" vertical="top" wrapText="1"/>
      <protection locked="0"/>
    </xf>
    <xf numFmtId="167" fontId="56" fillId="0" borderId="36" xfId="7" applyNumberFormat="1" applyFont="1" applyBorder="1" applyAlignment="1" applyProtection="1">
      <alignment vertical="top" wrapText="1"/>
      <protection locked="0"/>
    </xf>
    <xf numFmtId="0" fontId="56" fillId="0" borderId="38" xfId="7" applyFont="1" applyBorder="1" applyAlignment="1" applyProtection="1">
      <alignment horizontal="left" vertical="top" wrapText="1"/>
      <protection locked="0"/>
    </xf>
    <xf numFmtId="0" fontId="56" fillId="0" borderId="38" xfId="7" applyFont="1" applyBorder="1" applyAlignment="1" applyProtection="1">
      <alignment vertical="top" wrapText="1"/>
      <protection locked="0"/>
    </xf>
    <xf numFmtId="0" fontId="74" fillId="0" borderId="0" xfId="7" applyFont="1"/>
    <xf numFmtId="0" fontId="56" fillId="0" borderId="41" xfId="7" applyFont="1" applyBorder="1" applyAlignment="1" applyProtection="1">
      <alignment horizontal="left" vertical="top" wrapText="1"/>
      <protection locked="0"/>
    </xf>
    <xf numFmtId="0" fontId="56" fillId="0" borderId="41" xfId="7" applyFont="1" applyBorder="1" applyAlignment="1" applyProtection="1">
      <alignment vertical="top" wrapText="1"/>
      <protection locked="0"/>
    </xf>
    <xf numFmtId="1" fontId="56" fillId="0" borderId="0" xfId="7" applyNumberFormat="1" applyFont="1"/>
    <xf numFmtId="0" fontId="107" fillId="15" borderId="0" xfId="0" applyFont="1" applyFill="1" applyAlignment="1">
      <alignment horizontal="right" vertical="center"/>
    </xf>
    <xf numFmtId="0" fontId="95" fillId="5" borderId="0" xfId="0" applyFont="1" applyFill="1" applyAlignment="1">
      <alignment vertical="center"/>
    </xf>
    <xf numFmtId="0" fontId="83" fillId="36" borderId="2" xfId="0" applyFont="1" applyFill="1" applyBorder="1" applyAlignment="1">
      <alignment horizontal="center" vertical="center"/>
    </xf>
    <xf numFmtId="0" fontId="102" fillId="36" borderId="2" xfId="0" applyFont="1" applyFill="1" applyBorder="1" applyAlignment="1">
      <alignment horizontal="center" vertical="center"/>
    </xf>
    <xf numFmtId="0" fontId="104" fillId="8" borderId="2" xfId="0" applyFont="1" applyFill="1" applyBorder="1" applyAlignment="1">
      <alignment horizontal="center" vertical="top" wrapText="1"/>
    </xf>
    <xf numFmtId="0" fontId="104" fillId="46" borderId="2" xfId="0" applyFont="1" applyFill="1" applyBorder="1" applyAlignment="1">
      <alignment horizontal="center" vertical="top" wrapText="1"/>
    </xf>
    <xf numFmtId="0" fontId="97" fillId="46" borderId="2" xfId="0" applyFont="1" applyFill="1" applyBorder="1" applyAlignment="1">
      <alignment horizontal="center" vertical="top" wrapText="1"/>
    </xf>
    <xf numFmtId="0" fontId="97" fillId="22" borderId="2" xfId="0" applyFont="1" applyFill="1" applyBorder="1" applyAlignment="1">
      <alignment horizontal="center" vertical="top" wrapText="1"/>
    </xf>
    <xf numFmtId="0" fontId="65" fillId="5" borderId="0" xfId="0" applyFont="1" applyFill="1"/>
    <xf numFmtId="0" fontId="65" fillId="5" borderId="74" xfId="0" applyFont="1" applyFill="1" applyBorder="1" applyAlignment="1">
      <alignment horizontal="center" vertical="center" wrapText="1"/>
    </xf>
    <xf numFmtId="0" fontId="81" fillId="5" borderId="0" xfId="0" applyFont="1" applyFill="1" applyAlignment="1">
      <alignment vertical="top"/>
    </xf>
    <xf numFmtId="0" fontId="70" fillId="36" borderId="2" xfId="0" applyFont="1" applyFill="1" applyBorder="1" applyAlignment="1">
      <alignment vertical="center"/>
    </xf>
    <xf numFmtId="0" fontId="60" fillId="41" borderId="2" xfId="0" applyFont="1" applyFill="1" applyBorder="1" applyAlignment="1">
      <alignment horizontal="center" vertical="center" wrapText="1"/>
    </xf>
    <xf numFmtId="0" fontId="81" fillId="0" borderId="0" xfId="0" applyFont="1" applyAlignment="1">
      <alignment vertical="top"/>
    </xf>
    <xf numFmtId="0" fontId="87" fillId="36" borderId="5" xfId="0" applyFont="1" applyFill="1" applyBorder="1" applyAlignment="1">
      <alignment horizontal="right" vertical="center"/>
    </xf>
    <xf numFmtId="0" fontId="88" fillId="41" borderId="2" xfId="0" applyFont="1" applyFill="1" applyBorder="1" applyAlignment="1">
      <alignment horizontal="center" vertical="center" wrapText="1"/>
    </xf>
    <xf numFmtId="0" fontId="87" fillId="36" borderId="7" xfId="0" applyFont="1" applyFill="1" applyBorder="1" applyAlignment="1">
      <alignment vertical="center"/>
    </xf>
    <xf numFmtId="0" fontId="70" fillId="41" borderId="2" xfId="0" applyFont="1" applyFill="1" applyBorder="1" applyAlignment="1">
      <alignment horizontal="left" vertical="center"/>
    </xf>
    <xf numFmtId="0" fontId="70" fillId="41" borderId="2" xfId="5" applyFont="1" applyFill="1" applyBorder="1" applyAlignment="1">
      <alignment horizontal="left" vertical="center"/>
    </xf>
    <xf numFmtId="0" fontId="60" fillId="41" borderId="7" xfId="0" applyFont="1" applyFill="1" applyBorder="1" applyAlignment="1">
      <alignment horizontal="center" vertical="center" wrapText="1"/>
    </xf>
    <xf numFmtId="0" fontId="68" fillId="8" borderId="20" xfId="0" applyFont="1" applyFill="1" applyBorder="1"/>
    <xf numFmtId="0" fontId="87" fillId="8" borderId="20" xfId="0" applyFont="1" applyFill="1" applyBorder="1" applyAlignment="1">
      <alignment horizontal="right"/>
    </xf>
    <xf numFmtId="164" fontId="60" fillId="8" borderId="20" xfId="6" applyNumberFormat="1" applyFont="1" applyFill="1" applyBorder="1" applyAlignment="1" applyProtection="1">
      <alignment wrapText="1"/>
    </xf>
    <xf numFmtId="0" fontId="89" fillId="0" borderId="0" xfId="0" applyFont="1" applyAlignment="1">
      <alignment vertical="center"/>
    </xf>
    <xf numFmtId="0" fontId="112" fillId="0" borderId="0" xfId="0" applyFont="1"/>
    <xf numFmtId="0" fontId="68" fillId="0" borderId="52" xfId="0" applyFont="1" applyBorder="1" applyAlignment="1">
      <alignment vertical="top" wrapText="1"/>
    </xf>
    <xf numFmtId="0" fontId="68" fillId="0" borderId="51" xfId="0" applyFont="1" applyBorder="1" applyAlignment="1">
      <alignment vertical="top" wrapText="1"/>
    </xf>
    <xf numFmtId="0" fontId="91" fillId="0" borderId="0" xfId="0" applyFont="1"/>
    <xf numFmtId="0" fontId="68" fillId="0" borderId="79" xfId="0" applyFont="1" applyBorder="1" applyAlignment="1">
      <alignment vertical="top" wrapText="1"/>
    </xf>
    <xf numFmtId="0" fontId="68" fillId="0" borderId="78" xfId="0" applyFont="1" applyBorder="1" applyAlignment="1">
      <alignment vertical="top" wrapText="1"/>
    </xf>
    <xf numFmtId="49" fontId="78" fillId="0" borderId="2" xfId="0" applyNumberFormat="1" applyFont="1" applyBorder="1" applyAlignment="1">
      <alignment vertical="top"/>
    </xf>
    <xf numFmtId="0" fontId="87" fillId="8" borderId="20" xfId="0" applyFont="1" applyFill="1" applyBorder="1" applyAlignment="1">
      <alignment horizontal="right" vertical="center"/>
    </xf>
    <xf numFmtId="0" fontId="62" fillId="42" borderId="35" xfId="0" applyFont="1" applyFill="1" applyBorder="1" applyAlignment="1">
      <alignment vertical="top" wrapText="1"/>
    </xf>
    <xf numFmtId="0" fontId="68" fillId="0" borderId="2" xfId="0" applyFont="1" applyBorder="1" applyAlignment="1" applyProtection="1">
      <alignment horizontal="left" vertical="top" wrapText="1"/>
      <protection locked="0"/>
    </xf>
    <xf numFmtId="0" fontId="68" fillId="0" borderId="80" xfId="0" applyFont="1" applyBorder="1" applyAlignment="1" applyProtection="1">
      <alignment horizontal="left" vertical="top" wrapText="1"/>
      <protection locked="0"/>
    </xf>
    <xf numFmtId="168" fontId="68" fillId="8" borderId="2" xfId="3" applyNumberFormat="1" applyFont="1" applyFill="1" applyBorder="1" applyAlignment="1" applyProtection="1">
      <alignment horizontal="left" vertical="top" wrapText="1"/>
      <protection locked="0"/>
    </xf>
    <xf numFmtId="168" fontId="68" fillId="0" borderId="2" xfId="3" applyNumberFormat="1" applyFont="1" applyFill="1" applyBorder="1" applyAlignment="1" applyProtection="1">
      <alignment horizontal="left" vertical="top" wrapText="1"/>
      <protection locked="0"/>
    </xf>
    <xf numFmtId="168" fontId="68" fillId="0" borderId="80" xfId="3" applyNumberFormat="1" applyFont="1" applyFill="1" applyBorder="1" applyAlignment="1" applyProtection="1">
      <alignment horizontal="left" vertical="top" wrapText="1"/>
      <protection locked="0"/>
    </xf>
    <xf numFmtId="0" fontId="68" fillId="8" borderId="24" xfId="3" applyNumberFormat="1" applyFont="1" applyFill="1" applyBorder="1" applyAlignment="1" applyProtection="1">
      <alignment horizontal="left" vertical="top" wrapText="1"/>
      <protection locked="0"/>
    </xf>
    <xf numFmtId="166" fontId="68" fillId="8" borderId="2" xfId="3" applyNumberFormat="1" applyFont="1" applyFill="1" applyBorder="1" applyAlignment="1" applyProtection="1">
      <alignment horizontal="left" vertical="top"/>
      <protection locked="0"/>
    </xf>
    <xf numFmtId="0" fontId="68" fillId="8" borderId="2" xfId="3" applyNumberFormat="1" applyFont="1" applyFill="1" applyBorder="1" applyAlignment="1" applyProtection="1">
      <alignment horizontal="left" vertical="top" wrapText="1"/>
      <protection locked="0"/>
    </xf>
    <xf numFmtId="0" fontId="68" fillId="0" borderId="24" xfId="3" applyNumberFormat="1" applyFont="1" applyFill="1" applyBorder="1" applyAlignment="1" applyProtection="1">
      <alignment horizontal="left" vertical="top" wrapText="1"/>
      <protection locked="0"/>
    </xf>
    <xf numFmtId="166" fontId="68" fillId="0" borderId="2" xfId="3" applyNumberFormat="1" applyFont="1" applyFill="1" applyBorder="1" applyAlignment="1" applyProtection="1">
      <alignment horizontal="left" vertical="top"/>
      <protection locked="0"/>
    </xf>
    <xf numFmtId="0" fontId="68" fillId="0" borderId="2" xfId="3" applyNumberFormat="1" applyFont="1" applyFill="1" applyBorder="1" applyAlignment="1" applyProtection="1">
      <alignment horizontal="left" vertical="top" wrapText="1"/>
      <protection locked="0"/>
    </xf>
    <xf numFmtId="166" fontId="68" fillId="0" borderId="80" xfId="3" applyNumberFormat="1" applyFont="1" applyFill="1" applyBorder="1" applyAlignment="1" applyProtection="1">
      <alignment horizontal="left" vertical="top"/>
      <protection locked="0"/>
    </xf>
    <xf numFmtId="0" fontId="68" fillId="0" borderId="80" xfId="3" applyNumberFormat="1" applyFont="1" applyFill="1" applyBorder="1" applyAlignment="1" applyProtection="1">
      <alignment horizontal="left" vertical="top" wrapText="1"/>
      <protection locked="0"/>
    </xf>
    <xf numFmtId="0" fontId="68" fillId="8" borderId="0" xfId="0" applyFont="1" applyFill="1" applyAlignment="1">
      <alignment wrapText="1"/>
    </xf>
    <xf numFmtId="0" fontId="114" fillId="35" borderId="48" xfId="0" applyFont="1" applyFill="1" applyBorder="1" applyAlignment="1">
      <alignment vertical="center" wrapText="1"/>
    </xf>
    <xf numFmtId="0" fontId="116" fillId="0" borderId="49" xfId="0" applyFont="1" applyBorder="1" applyAlignment="1">
      <alignment vertical="center" wrapText="1"/>
    </xf>
    <xf numFmtId="0" fontId="116" fillId="0" borderId="52" xfId="0" applyFont="1" applyBorder="1" applyAlignment="1">
      <alignment vertical="center" wrapText="1"/>
    </xf>
    <xf numFmtId="0" fontId="117" fillId="0" borderId="52" xfId="0" applyFont="1" applyBorder="1" applyAlignment="1">
      <alignment vertical="center" wrapText="1"/>
    </xf>
    <xf numFmtId="0" fontId="116" fillId="0" borderId="51" xfId="0" applyFont="1" applyBorder="1" applyAlignment="1">
      <alignment vertical="center" wrapText="1"/>
    </xf>
    <xf numFmtId="0" fontId="117" fillId="0" borderId="51" xfId="0" applyFont="1" applyBorder="1" applyAlignment="1">
      <alignment vertical="center" wrapText="1"/>
    </xf>
    <xf numFmtId="0" fontId="62" fillId="39" borderId="76" xfId="0" applyFont="1" applyFill="1" applyBorder="1" applyAlignment="1">
      <alignment vertical="center" wrapText="1"/>
    </xf>
    <xf numFmtId="0" fontId="68" fillId="0" borderId="77" xfId="0" applyFont="1" applyBorder="1" applyAlignment="1">
      <alignment vertical="center" wrapText="1"/>
    </xf>
    <xf numFmtId="0" fontId="68" fillId="0" borderId="78" xfId="0" applyFont="1" applyBorder="1" applyAlignment="1">
      <alignment vertical="center" wrapText="1"/>
    </xf>
    <xf numFmtId="0" fontId="68" fillId="0" borderId="76" xfId="0" applyFont="1" applyBorder="1" applyAlignment="1">
      <alignment vertical="center" wrapText="1"/>
    </xf>
    <xf numFmtId="0" fontId="97" fillId="40" borderId="76" xfId="0" applyFont="1" applyFill="1" applyBorder="1" applyAlignment="1">
      <alignment vertical="center" wrapText="1"/>
    </xf>
    <xf numFmtId="0" fontId="97" fillId="44" borderId="76" xfId="0" applyFont="1" applyFill="1" applyBorder="1" applyAlignment="1">
      <alignment vertical="center" wrapText="1"/>
    </xf>
    <xf numFmtId="0" fontId="97" fillId="43" borderId="76" xfId="0" applyFont="1" applyFill="1" applyBorder="1" applyAlignment="1">
      <alignment vertical="center" wrapText="1"/>
    </xf>
    <xf numFmtId="0" fontId="68" fillId="0" borderId="77" xfId="0" applyFont="1" applyBorder="1" applyAlignment="1">
      <alignment horizontal="left" vertical="center" wrapText="1" indent="1"/>
    </xf>
    <xf numFmtId="0" fontId="68" fillId="0" borderId="79" xfId="0" applyFont="1" applyBorder="1" applyAlignment="1">
      <alignment vertical="center" wrapText="1"/>
    </xf>
    <xf numFmtId="0" fontId="68" fillId="0" borderId="79" xfId="0" quotePrefix="1" applyFont="1" applyBorder="1" applyAlignment="1">
      <alignment horizontal="left" vertical="center" wrapText="1" indent="2"/>
    </xf>
    <xf numFmtId="0" fontId="68" fillId="0" borderId="78" xfId="0" quotePrefix="1" applyFont="1" applyBorder="1" applyAlignment="1">
      <alignment horizontal="left" vertical="center" wrapText="1" indent="2"/>
    </xf>
    <xf numFmtId="1" fontId="119" fillId="17" borderId="32" xfId="7" applyNumberFormat="1" applyFont="1" applyFill="1" applyBorder="1" applyAlignment="1">
      <alignment vertical="center" wrapText="1"/>
    </xf>
    <xf numFmtId="0" fontId="119" fillId="17" borderId="32" xfId="7" applyFont="1" applyFill="1" applyBorder="1" applyAlignment="1">
      <alignment horizontal="left" vertical="center" wrapText="1"/>
    </xf>
    <xf numFmtId="0" fontId="119" fillId="17" borderId="32" xfId="7" applyFont="1" applyFill="1" applyBorder="1" applyAlignment="1">
      <alignment vertical="center" wrapText="1"/>
    </xf>
    <xf numFmtId="0" fontId="119" fillId="17" borderId="33" xfId="7" applyFont="1" applyFill="1" applyBorder="1" applyAlignment="1">
      <alignment vertical="center" wrapText="1"/>
    </xf>
    <xf numFmtId="167" fontId="119" fillId="17" borderId="33" xfId="7" applyNumberFormat="1" applyFont="1" applyFill="1" applyBorder="1" applyAlignment="1">
      <alignment vertical="center" wrapText="1"/>
    </xf>
    <xf numFmtId="0" fontId="88" fillId="0" borderId="0" xfId="7" applyFont="1" applyAlignment="1">
      <alignment wrapText="1" shrinkToFit="1"/>
    </xf>
    <xf numFmtId="49" fontId="78" fillId="0" borderId="2" xfId="0" applyNumberFormat="1" applyFont="1" applyBorder="1" applyAlignment="1">
      <alignment vertical="top" wrapText="1"/>
    </xf>
    <xf numFmtId="49" fontId="18" fillId="0" borderId="2" xfId="0" applyNumberFormat="1" applyFont="1" applyBorder="1" applyAlignment="1">
      <alignment vertical="top" wrapText="1"/>
    </xf>
    <xf numFmtId="49" fontId="78" fillId="0" borderId="6" xfId="0" applyNumberFormat="1" applyFont="1" applyBorder="1" applyAlignment="1">
      <alignment vertical="top" wrapText="1"/>
    </xf>
    <xf numFmtId="49" fontId="78" fillId="50" borderId="2" xfId="0" applyNumberFormat="1" applyFont="1" applyFill="1" applyBorder="1" applyAlignment="1">
      <alignment vertical="top"/>
    </xf>
    <xf numFmtId="49" fontId="78" fillId="46" borderId="2" xfId="0" applyNumberFormat="1" applyFont="1" applyFill="1" applyBorder="1" applyAlignment="1">
      <alignment vertical="top"/>
    </xf>
    <xf numFmtId="0" fontId="52" fillId="0" borderId="2" xfId="0" applyFont="1" applyBorder="1" applyAlignment="1">
      <alignment vertical="center"/>
    </xf>
    <xf numFmtId="0" fontId="52" fillId="0" borderId="0" xfId="0" applyFont="1" applyAlignment="1">
      <alignment vertical="center"/>
    </xf>
    <xf numFmtId="0" fontId="103" fillId="0" borderId="2" xfId="0" applyFont="1" applyBorder="1" applyAlignment="1">
      <alignment vertical="center" wrapText="1"/>
    </xf>
    <xf numFmtId="0" fontId="103" fillId="0" borderId="2" xfId="0" applyFont="1" applyBorder="1" applyAlignment="1">
      <alignment vertical="center"/>
    </xf>
    <xf numFmtId="0" fontId="120" fillId="0" borderId="2" xfId="0" applyFont="1" applyBorder="1" applyAlignment="1">
      <alignment vertical="center"/>
    </xf>
    <xf numFmtId="0" fontId="120" fillId="0" borderId="0" xfId="0" applyFont="1" applyAlignment="1">
      <alignment vertical="center"/>
    </xf>
    <xf numFmtId="0" fontId="103" fillId="41" borderId="2" xfId="0" applyFont="1" applyFill="1" applyBorder="1" applyAlignment="1">
      <alignment vertical="center" wrapText="1"/>
    </xf>
    <xf numFmtId="0" fontId="103" fillId="50" borderId="2" xfId="0" applyFont="1" applyFill="1" applyBorder="1" applyAlignment="1">
      <alignment vertical="center"/>
    </xf>
    <xf numFmtId="0" fontId="103" fillId="46" borderId="2" xfId="0" applyFont="1" applyFill="1" applyBorder="1" applyAlignment="1">
      <alignment vertical="center"/>
    </xf>
    <xf numFmtId="0" fontId="103" fillId="41" borderId="2" xfId="0" applyFont="1" applyFill="1" applyBorder="1" applyAlignment="1">
      <alignment vertical="center"/>
    </xf>
    <xf numFmtId="0" fontId="103" fillId="37" borderId="2" xfId="0" applyFont="1" applyFill="1" applyBorder="1" applyAlignment="1">
      <alignment vertical="center"/>
    </xf>
    <xf numFmtId="0" fontId="103" fillId="34" borderId="2" xfId="0" applyFont="1" applyFill="1" applyBorder="1" applyAlignment="1">
      <alignment vertical="center"/>
    </xf>
    <xf numFmtId="0" fontId="103" fillId="48" borderId="2" xfId="0" applyFont="1" applyFill="1" applyBorder="1" applyAlignment="1">
      <alignment vertical="center" wrapText="1"/>
    </xf>
    <xf numFmtId="0" fontId="103" fillId="49" borderId="2" xfId="0" applyFont="1" applyFill="1" applyBorder="1" applyAlignment="1">
      <alignment vertical="center" wrapText="1"/>
    </xf>
    <xf numFmtId="0" fontId="103" fillId="38" borderId="2" xfId="0" applyFont="1" applyFill="1" applyBorder="1" applyAlignment="1">
      <alignment vertical="center"/>
    </xf>
    <xf numFmtId="0" fontId="78" fillId="50" borderId="2" xfId="0" applyFont="1" applyFill="1" applyBorder="1" applyAlignment="1">
      <alignment vertical="top"/>
    </xf>
    <xf numFmtId="0" fontId="78" fillId="46" borderId="2" xfId="0" applyFont="1" applyFill="1" applyBorder="1" applyAlignment="1">
      <alignment vertical="top"/>
    </xf>
    <xf numFmtId="0" fontId="78" fillId="34" borderId="2" xfId="0" applyFont="1" applyFill="1" applyBorder="1" applyAlignment="1">
      <alignment vertical="top"/>
    </xf>
    <xf numFmtId="0" fontId="78" fillId="48" borderId="2" xfId="0" applyFont="1" applyFill="1" applyBorder="1" applyAlignment="1">
      <alignment vertical="top" wrapText="1"/>
    </xf>
    <xf numFmtId="0" fontId="122" fillId="49" borderId="2" xfId="0" applyFont="1" applyFill="1" applyBorder="1" applyAlignment="1">
      <alignment vertical="top" wrapText="1"/>
    </xf>
    <xf numFmtId="0" fontId="78" fillId="38" borderId="2" xfId="0" applyFont="1" applyFill="1" applyBorder="1" applyAlignment="1">
      <alignment vertical="top"/>
    </xf>
    <xf numFmtId="0" fontId="78" fillId="0" borderId="2" xfId="0" applyFont="1" applyBorder="1" applyAlignment="1">
      <alignment vertical="top"/>
    </xf>
    <xf numFmtId="0" fontId="78" fillId="0" borderId="6" xfId="0" applyFont="1" applyBorder="1" applyAlignment="1">
      <alignment vertical="top" wrapText="1"/>
    </xf>
    <xf numFmtId="0" fontId="78" fillId="0" borderId="2" xfId="0" applyFont="1" applyBorder="1" applyAlignment="1">
      <alignment vertical="top" wrapText="1"/>
    </xf>
    <xf numFmtId="0" fontId="78" fillId="46" borderId="2" xfId="0" applyFont="1" applyFill="1" applyBorder="1" applyAlignment="1">
      <alignment vertical="top" wrapText="1"/>
    </xf>
    <xf numFmtId="0" fontId="78" fillId="0" borderId="0" xfId="0" applyFont="1" applyAlignment="1">
      <alignment vertical="top"/>
    </xf>
    <xf numFmtId="0" fontId="18" fillId="0" borderId="0" xfId="0" applyFont="1" applyAlignment="1">
      <alignment vertical="top" wrapText="1"/>
    </xf>
    <xf numFmtId="0" fontId="18" fillId="0" borderId="0" xfId="0" applyFont="1" applyAlignment="1">
      <alignment vertical="top"/>
    </xf>
    <xf numFmtId="0" fontId="18" fillId="0" borderId="2" xfId="0" applyFont="1" applyBorder="1" applyAlignment="1">
      <alignment vertical="top" wrapText="1"/>
    </xf>
    <xf numFmtId="49" fontId="124" fillId="37" borderId="2" xfId="0" applyNumberFormat="1" applyFont="1" applyFill="1" applyBorder="1" applyAlignment="1">
      <alignment vertical="top"/>
    </xf>
    <xf numFmtId="0" fontId="124" fillId="37" borderId="2" xfId="0" applyFont="1" applyFill="1" applyBorder="1" applyAlignment="1">
      <alignment vertical="top"/>
    </xf>
    <xf numFmtId="0" fontId="124" fillId="0" borderId="2" xfId="0" applyFont="1" applyBorder="1" applyAlignment="1">
      <alignment vertical="top"/>
    </xf>
    <xf numFmtId="49" fontId="124" fillId="41" borderId="2" xfId="0" applyNumberFormat="1" applyFont="1" applyFill="1" applyBorder="1" applyAlignment="1">
      <alignment vertical="top" wrapText="1"/>
    </xf>
    <xf numFmtId="0" fontId="124" fillId="41" borderId="2" xfId="0" applyFont="1" applyFill="1" applyBorder="1" applyAlignment="1">
      <alignment vertical="top" wrapText="1"/>
    </xf>
    <xf numFmtId="0" fontId="125" fillId="41" borderId="2" xfId="0" applyFont="1" applyFill="1" applyBorder="1" applyAlignment="1">
      <alignment horizontal="left" vertical="top" wrapText="1"/>
    </xf>
    <xf numFmtId="0" fontId="94" fillId="5" borderId="0" xfId="5" applyFont="1" applyFill="1" applyBorder="1" applyAlignment="1" applyProtection="1">
      <alignment horizontal="center" vertical="center" wrapText="1"/>
    </xf>
    <xf numFmtId="0" fontId="68" fillId="0" borderId="0" xfId="0" applyFont="1" applyAlignment="1">
      <alignment horizontal="center"/>
    </xf>
    <xf numFmtId="0" fontId="59" fillId="37" borderId="2" xfId="0" applyFont="1" applyFill="1" applyBorder="1" applyAlignment="1">
      <alignment vertical="top"/>
    </xf>
    <xf numFmtId="0" fontId="121" fillId="0" borderId="2" xfId="0" applyFont="1" applyBorder="1" applyAlignment="1">
      <alignment vertical="top" wrapText="1"/>
    </xf>
    <xf numFmtId="0" fontId="121" fillId="0" borderId="14" xfId="0" applyFont="1" applyBorder="1" applyAlignment="1">
      <alignment vertical="top" wrapText="1"/>
    </xf>
    <xf numFmtId="0" fontId="59" fillId="0" borderId="0" xfId="0" applyFont="1" applyAlignment="1">
      <alignment vertical="top"/>
    </xf>
    <xf numFmtId="0" fontId="59" fillId="38" borderId="2" xfId="0" applyFont="1" applyFill="1" applyBorder="1" applyAlignment="1">
      <alignment vertical="top"/>
    </xf>
    <xf numFmtId="0" fontId="121" fillId="0" borderId="0" xfId="0" applyFont="1" applyAlignment="1">
      <alignment vertical="top" wrapText="1"/>
    </xf>
    <xf numFmtId="0" fontId="59" fillId="49" borderId="2" xfId="0" applyFont="1" applyFill="1" applyBorder="1" applyAlignment="1">
      <alignment vertical="top"/>
    </xf>
    <xf numFmtId="0" fontId="121" fillId="0" borderId="0" xfId="0" applyFont="1" applyAlignment="1">
      <alignment vertical="top"/>
    </xf>
    <xf numFmtId="0" fontId="59" fillId="41" borderId="2" xfId="0" applyFont="1" applyFill="1" applyBorder="1" applyAlignment="1">
      <alignment vertical="top"/>
    </xf>
    <xf numFmtId="0" fontId="125" fillId="0" borderId="0" xfId="0" applyFont="1" applyAlignment="1">
      <alignment vertical="top"/>
    </xf>
    <xf numFmtId="0" fontId="59" fillId="34" borderId="2" xfId="0" applyFont="1" applyFill="1" applyBorder="1" applyAlignment="1">
      <alignment vertical="top"/>
    </xf>
    <xf numFmtId="0" fontId="59" fillId="48" borderId="2" xfId="0" applyFont="1" applyFill="1" applyBorder="1" applyAlignment="1">
      <alignment vertical="top"/>
    </xf>
    <xf numFmtId="0" fontId="123" fillId="50" borderId="2" xfId="0" applyFont="1" applyFill="1" applyBorder="1" applyAlignment="1">
      <alignment vertical="top"/>
    </xf>
    <xf numFmtId="0" fontId="18" fillId="0" borderId="6" xfId="0" applyFont="1" applyBorder="1" applyAlignment="1">
      <alignment vertical="top" wrapText="1"/>
    </xf>
    <xf numFmtId="0" fontId="18" fillId="0" borderId="2" xfId="0" applyFont="1" applyBorder="1" applyAlignment="1">
      <alignment vertical="top"/>
    </xf>
    <xf numFmtId="0" fontId="125" fillId="0" borderId="2" xfId="0" applyFont="1" applyBorder="1" applyAlignment="1">
      <alignment vertical="top"/>
    </xf>
    <xf numFmtId="0" fontId="123" fillId="46" borderId="2" xfId="0" applyFont="1" applyFill="1" applyBorder="1" applyAlignment="1">
      <alignment vertical="top"/>
    </xf>
    <xf numFmtId="0" fontId="59" fillId="0" borderId="2" xfId="0" applyFont="1" applyBorder="1" applyAlignment="1">
      <alignment vertical="top"/>
    </xf>
    <xf numFmtId="0" fontId="74" fillId="5" borderId="70" xfId="0" applyFont="1" applyFill="1" applyBorder="1" applyAlignment="1">
      <alignment horizontal="left" vertical="center" wrapText="1"/>
    </xf>
    <xf numFmtId="0" fontId="61" fillId="42" borderId="34" xfId="0" applyFont="1" applyFill="1" applyBorder="1" applyAlignment="1">
      <alignment vertical="top" wrapText="1"/>
    </xf>
    <xf numFmtId="0" fontId="62" fillId="42" borderId="108" xfId="0" applyFont="1" applyFill="1" applyBorder="1" applyAlignment="1">
      <alignment vertical="center" wrapText="1"/>
    </xf>
    <xf numFmtId="0" fontId="75" fillId="41" borderId="2" xfId="0" applyFont="1" applyFill="1" applyBorder="1" applyAlignment="1">
      <alignment horizontal="center" vertical="center" wrapText="1"/>
    </xf>
    <xf numFmtId="0" fontId="70" fillId="41" borderId="2" xfId="0" applyFont="1" applyFill="1" applyBorder="1" applyAlignment="1">
      <alignment horizontal="center" vertical="center" wrapText="1"/>
    </xf>
    <xf numFmtId="0" fontId="96" fillId="42" borderId="5" xfId="0" applyFont="1" applyFill="1" applyBorder="1" applyAlignment="1">
      <alignment horizontal="center" vertical="center" wrapText="1"/>
    </xf>
    <xf numFmtId="0" fontId="96" fillId="42" borderId="2" xfId="0" applyFont="1" applyFill="1" applyBorder="1" applyAlignment="1">
      <alignment horizontal="center" vertical="center" wrapText="1"/>
    </xf>
    <xf numFmtId="0" fontId="71" fillId="41" borderId="5" xfId="0" applyFont="1" applyFill="1" applyBorder="1" applyAlignment="1">
      <alignment horizontal="left" vertical="center" wrapText="1"/>
    </xf>
    <xf numFmtId="0" fontId="71" fillId="41" borderId="80" xfId="0" applyFont="1" applyFill="1" applyBorder="1" applyAlignment="1">
      <alignment horizontal="left" vertical="center" wrapText="1"/>
    </xf>
    <xf numFmtId="0" fontId="68" fillId="0" borderId="98" xfId="3" applyNumberFormat="1" applyFont="1" applyFill="1" applyBorder="1" applyAlignment="1" applyProtection="1">
      <alignment horizontal="left" vertical="top" wrapText="1"/>
      <protection locked="0"/>
    </xf>
    <xf numFmtId="166" fontId="68" fillId="0" borderId="5" xfId="3" applyNumberFormat="1" applyFont="1" applyFill="1" applyBorder="1" applyAlignment="1" applyProtection="1">
      <alignment horizontal="left" vertical="top"/>
      <protection locked="0"/>
    </xf>
    <xf numFmtId="0" fontId="68" fillId="0" borderId="5" xfId="3" applyNumberFormat="1" applyFont="1" applyFill="1" applyBorder="1" applyAlignment="1" applyProtection="1">
      <alignment horizontal="left" vertical="top" wrapText="1"/>
      <protection locked="0"/>
    </xf>
    <xf numFmtId="168" fontId="68" fillId="0" borderId="5" xfId="3" applyNumberFormat="1" applyFont="1" applyFill="1" applyBorder="1" applyAlignment="1" applyProtection="1">
      <alignment horizontal="left" vertical="top" wrapText="1"/>
      <protection locked="0"/>
    </xf>
    <xf numFmtId="0" fontId="70" fillId="41" borderId="3" xfId="0" applyFont="1" applyFill="1" applyBorder="1" applyAlignment="1">
      <alignment horizontal="center" vertical="center" wrapText="1"/>
    </xf>
    <xf numFmtId="0" fontId="68" fillId="0" borderId="0" xfId="0" applyFont="1" applyAlignment="1">
      <alignment horizontal="left" vertical="center"/>
    </xf>
    <xf numFmtId="0" fontId="90" fillId="0" borderId="0" xfId="0" applyFont="1" applyAlignment="1">
      <alignment horizontal="left" vertical="center" wrapText="1"/>
    </xf>
    <xf numFmtId="0" fontId="90" fillId="5" borderId="0" xfId="0" applyFont="1" applyFill="1" applyAlignment="1">
      <alignment horizontal="left" wrapText="1"/>
    </xf>
    <xf numFmtId="0" fontId="85" fillId="5" borderId="0" xfId="0" applyFont="1" applyFill="1"/>
    <xf numFmtId="42" fontId="127" fillId="5" borderId="0" xfId="0" applyNumberFormat="1" applyFont="1" applyFill="1" applyAlignment="1">
      <alignment horizontal="left" vertical="center" wrapText="1"/>
    </xf>
    <xf numFmtId="42" fontId="128" fillId="5" borderId="0" xfId="0" applyNumberFormat="1" applyFont="1" applyFill="1" applyAlignment="1">
      <alignment vertical="center"/>
    </xf>
    <xf numFmtId="0" fontId="133" fillId="0" borderId="0" xfId="0" applyFont="1" applyAlignment="1">
      <alignment vertical="center"/>
    </xf>
    <xf numFmtId="0" fontId="136" fillId="0" borderId="0" xfId="0" applyFont="1" applyAlignment="1">
      <alignment vertical="center"/>
    </xf>
    <xf numFmtId="0" fontId="134" fillId="15" borderId="0" xfId="0" applyFont="1" applyFill="1" applyAlignment="1">
      <alignment horizontal="right" vertical="center"/>
    </xf>
    <xf numFmtId="0" fontId="90" fillId="5" borderId="74" xfId="0" applyFont="1" applyFill="1" applyBorder="1" applyAlignment="1">
      <alignment horizontal="center" vertical="center" wrapText="1"/>
    </xf>
    <xf numFmtId="0" fontId="90" fillId="5" borderId="2" xfId="0" applyFont="1" applyFill="1" applyBorder="1" applyAlignment="1">
      <alignment horizontal="center" vertical="center" wrapText="1"/>
    </xf>
    <xf numFmtId="0" fontId="68" fillId="22" borderId="89" xfId="0" applyFont="1" applyFill="1" applyBorder="1" applyAlignment="1">
      <alignment horizontal="center" vertical="center" wrapText="1"/>
    </xf>
    <xf numFmtId="42" fontId="68" fillId="22" borderId="89" xfId="0" applyNumberFormat="1" applyFont="1" applyFill="1" applyBorder="1" applyAlignment="1">
      <alignment horizontal="center" vertical="center" wrapText="1"/>
    </xf>
    <xf numFmtId="42" fontId="68" fillId="8" borderId="0" xfId="0" applyNumberFormat="1" applyFont="1" applyFill="1" applyAlignment="1">
      <alignment horizontal="center" vertical="center"/>
    </xf>
    <xf numFmtId="42" fontId="60" fillId="8" borderId="20" xfId="2" applyNumberFormat="1" applyFont="1" applyFill="1" applyBorder="1" applyAlignment="1" applyProtection="1">
      <alignment horizontal="center" vertical="center" wrapText="1"/>
    </xf>
    <xf numFmtId="42" fontId="60" fillId="8" borderId="20" xfId="3" applyNumberFormat="1" applyFont="1" applyFill="1" applyBorder="1" applyAlignment="1" applyProtection="1">
      <alignment horizontal="center" vertical="center" wrapText="1"/>
    </xf>
    <xf numFmtId="0" fontId="96" fillId="36" borderId="2" xfId="0" applyFont="1" applyFill="1" applyBorder="1" applyAlignment="1">
      <alignment horizontal="center" vertical="center" wrapText="1"/>
    </xf>
    <xf numFmtId="42" fontId="68" fillId="22" borderId="86" xfId="0" applyNumberFormat="1" applyFont="1" applyFill="1" applyBorder="1" applyAlignment="1">
      <alignment horizontal="center" vertical="center" wrapText="1"/>
    </xf>
    <xf numFmtId="0" fontId="96" fillId="53" borderId="2" xfId="0" applyFont="1" applyFill="1" applyBorder="1" applyAlignment="1">
      <alignment horizontal="center" vertical="center" wrapText="1"/>
    </xf>
    <xf numFmtId="164" fontId="60" fillId="8" borderId="20" xfId="3" applyNumberFormat="1" applyFont="1" applyFill="1" applyBorder="1" applyAlignment="1" applyProtection="1">
      <alignment horizontal="center" vertical="center" wrapText="1"/>
    </xf>
    <xf numFmtId="42" fontId="68" fillId="5" borderId="0" xfId="0" applyNumberFormat="1" applyFont="1" applyFill="1" applyAlignment="1">
      <alignment horizontal="center" vertical="center"/>
    </xf>
    <xf numFmtId="0" fontId="90" fillId="46" borderId="80" xfId="5" applyFont="1" applyFill="1" applyBorder="1" applyAlignment="1" applyProtection="1">
      <alignment horizontal="center" vertical="center" wrapText="1"/>
    </xf>
    <xf numFmtId="0" fontId="60" fillId="42" borderId="2" xfId="5" applyFont="1" applyFill="1" applyBorder="1" applyAlignment="1">
      <alignment horizontal="center" vertical="center" wrapText="1"/>
    </xf>
    <xf numFmtId="0" fontId="68" fillId="22" borderId="124" xfId="0" applyFont="1" applyFill="1" applyBorder="1" applyAlignment="1">
      <alignment horizontal="center" vertical="center" wrapText="1"/>
    </xf>
    <xf numFmtId="0" fontId="91" fillId="49" borderId="2" xfId="0" applyFont="1" applyFill="1" applyBorder="1" applyAlignment="1">
      <alignment vertical="top" wrapText="1"/>
    </xf>
    <xf numFmtId="49" fontId="78" fillId="37" borderId="2" xfId="0" applyNumberFormat="1" applyFont="1" applyFill="1" applyBorder="1" applyAlignment="1">
      <alignment vertical="top" wrapText="1"/>
    </xf>
    <xf numFmtId="49" fontId="78" fillId="41" borderId="2" xfId="0" applyNumberFormat="1" applyFont="1" applyFill="1" applyBorder="1" applyAlignment="1">
      <alignment vertical="top" wrapText="1"/>
    </xf>
    <xf numFmtId="49" fontId="78" fillId="34" borderId="2" xfId="0" applyNumberFormat="1" applyFont="1" applyFill="1" applyBorder="1" applyAlignment="1">
      <alignment vertical="top" wrapText="1"/>
    </xf>
    <xf numFmtId="49" fontId="78" fillId="38" borderId="2" xfId="0" applyNumberFormat="1" applyFont="1" applyFill="1" applyBorder="1" applyAlignment="1">
      <alignment vertical="top" wrapText="1"/>
    </xf>
    <xf numFmtId="164" fontId="87" fillId="22" borderId="89" xfId="0" applyNumberFormat="1" applyFont="1" applyFill="1" applyBorder="1" applyAlignment="1">
      <alignment horizontal="center" vertical="center" wrapText="1"/>
    </xf>
    <xf numFmtId="42" fontId="60" fillId="36" borderId="20" xfId="3" applyNumberFormat="1" applyFont="1" applyFill="1" applyBorder="1" applyAlignment="1" applyProtection="1">
      <alignment horizontal="center" vertical="center" wrapText="1"/>
    </xf>
    <xf numFmtId="0" fontId="70" fillId="36" borderId="20" xfId="0" applyFont="1" applyFill="1" applyBorder="1" applyAlignment="1">
      <alignment horizontal="right" vertical="center"/>
    </xf>
    <xf numFmtId="3" fontId="60" fillId="36" borderId="20" xfId="2" applyNumberFormat="1" applyFont="1" applyFill="1" applyBorder="1" applyAlignment="1" applyProtection="1">
      <alignment horizontal="center" vertical="center" wrapText="1"/>
    </xf>
    <xf numFmtId="0" fontId="70" fillId="36" borderId="20" xfId="0" applyFont="1" applyFill="1" applyBorder="1" applyAlignment="1">
      <alignment horizontal="center" vertical="center"/>
    </xf>
    <xf numFmtId="0" fontId="87" fillId="36" borderId="20" xfId="0" applyFont="1" applyFill="1" applyBorder="1" applyAlignment="1">
      <alignment horizontal="center" vertical="center"/>
    </xf>
    <xf numFmtId="0" fontId="68" fillId="36" borderId="20" xfId="0" applyFont="1" applyFill="1" applyBorder="1" applyAlignment="1">
      <alignment horizontal="center" vertical="center"/>
    </xf>
    <xf numFmtId="0" fontId="71" fillId="36" borderId="20" xfId="0" applyFont="1" applyFill="1" applyBorder="1" applyAlignment="1">
      <alignment horizontal="center" vertical="center"/>
    </xf>
    <xf numFmtId="164" fontId="60" fillId="36" borderId="20" xfId="6" applyNumberFormat="1" applyFont="1" applyFill="1" applyBorder="1" applyAlignment="1" applyProtection="1">
      <alignment horizontal="center" vertical="center" wrapText="1"/>
    </xf>
    <xf numFmtId="164" fontId="60" fillId="36" borderId="81" xfId="6" applyNumberFormat="1" applyFont="1" applyFill="1" applyBorder="1" applyAlignment="1" applyProtection="1">
      <alignment horizontal="center" vertical="center" wrapText="1"/>
    </xf>
    <xf numFmtId="0" fontId="68" fillId="8" borderId="0" xfId="0" applyFont="1" applyFill="1" applyAlignment="1">
      <alignment horizontal="center" vertical="center"/>
    </xf>
    <xf numFmtId="0" fontId="87" fillId="41" borderId="6" xfId="0" applyFont="1" applyFill="1" applyBorder="1" applyAlignment="1">
      <alignment horizontal="center" vertical="center" wrapText="1"/>
    </xf>
    <xf numFmtId="0" fontId="68" fillId="5" borderId="0" xfId="0" applyFont="1" applyFill="1" applyAlignment="1">
      <alignment horizontal="right" vertical="center"/>
    </xf>
    <xf numFmtId="0" fontId="68" fillId="0" borderId="0" xfId="0" applyFont="1" applyAlignment="1">
      <alignment horizontal="right" vertical="center"/>
    </xf>
    <xf numFmtId="0" fontId="87" fillId="41" borderId="37" xfId="0" applyFont="1" applyFill="1" applyBorder="1" applyAlignment="1">
      <alignment horizontal="center" vertical="center" wrapText="1"/>
    </xf>
    <xf numFmtId="0" fontId="70" fillId="41" borderId="2" xfId="5" applyFont="1" applyFill="1" applyBorder="1" applyAlignment="1">
      <alignment horizontal="center" vertical="center" wrapText="1"/>
    </xf>
    <xf numFmtId="0" fontId="76" fillId="41" borderId="2" xfId="5" applyFont="1" applyFill="1" applyBorder="1" applyAlignment="1">
      <alignment horizontal="center" vertical="center" wrapText="1"/>
    </xf>
    <xf numFmtId="0" fontId="73" fillId="0" borderId="0" xfId="1" applyFont="1" applyFill="1" applyBorder="1" applyAlignment="1">
      <alignment vertical="center" wrapText="1"/>
    </xf>
    <xf numFmtId="0" fontId="61" fillId="42" borderId="57" xfId="0" applyFont="1" applyFill="1" applyBorder="1" applyAlignment="1">
      <alignment horizontal="center" vertical="center" wrapText="1"/>
    </xf>
    <xf numFmtId="0" fontId="61" fillId="42" borderId="7" xfId="0" applyFont="1" applyFill="1" applyBorder="1" applyAlignment="1">
      <alignment horizontal="center" vertical="center" wrapText="1"/>
    </xf>
    <xf numFmtId="0" fontId="61" fillId="42" borderId="67" xfId="0" applyFont="1" applyFill="1" applyBorder="1" applyAlignment="1">
      <alignment horizontal="center" vertical="center" wrapText="1"/>
    </xf>
    <xf numFmtId="0" fontId="74" fillId="5" borderId="10" xfId="0" applyFont="1" applyFill="1" applyBorder="1" applyAlignment="1">
      <alignment horizontal="center" vertical="center" wrapText="1"/>
    </xf>
    <xf numFmtId="0" fontId="74" fillId="5" borderId="19" xfId="0" applyFont="1" applyFill="1" applyBorder="1" applyAlignment="1">
      <alignment horizontal="right" vertical="center" wrapText="1"/>
    </xf>
    <xf numFmtId="0" fontId="74" fillId="5" borderId="66" xfId="0" applyFont="1" applyFill="1" applyBorder="1" applyAlignment="1">
      <alignment horizontal="left" vertical="center" wrapText="1"/>
    </xf>
    <xf numFmtId="0" fontId="61" fillId="41" borderId="25" xfId="0" applyFont="1" applyFill="1" applyBorder="1" applyAlignment="1">
      <alignment horizontal="left" vertical="center" wrapText="1"/>
    </xf>
    <xf numFmtId="0" fontId="61" fillId="41" borderId="30" xfId="0" applyFont="1" applyFill="1" applyBorder="1" applyAlignment="1">
      <alignment horizontal="left" vertical="center" wrapText="1"/>
    </xf>
    <xf numFmtId="0" fontId="63" fillId="41" borderId="122" xfId="0" applyFont="1" applyFill="1" applyBorder="1" applyAlignment="1">
      <alignment horizontal="center" vertical="center" wrapText="1"/>
    </xf>
    <xf numFmtId="0" fontId="0" fillId="8" borderId="0" xfId="0" applyFill="1" applyAlignment="1">
      <alignment vertical="center"/>
    </xf>
    <xf numFmtId="0" fontId="68" fillId="8" borderId="0" xfId="0" applyFont="1" applyFill="1" applyAlignment="1">
      <alignment horizontal="left"/>
    </xf>
    <xf numFmtId="0" fontId="92" fillId="15" borderId="0" xfId="0" applyFont="1" applyFill="1" applyAlignment="1">
      <alignment horizontal="left" vertical="center"/>
    </xf>
    <xf numFmtId="0" fontId="68" fillId="0" borderId="0" xfId="0" applyFont="1" applyAlignment="1">
      <alignment horizontal="left"/>
    </xf>
    <xf numFmtId="42" fontId="71" fillId="41" borderId="80" xfId="2" applyNumberFormat="1" applyFont="1" applyFill="1" applyBorder="1" applyAlignment="1">
      <alignment horizontal="center" vertical="center" wrapText="1"/>
    </xf>
    <xf numFmtId="0" fontId="87" fillId="41" borderId="0" xfId="0" applyFont="1" applyFill="1" applyAlignment="1">
      <alignment horizontal="center" vertical="center" wrapText="1"/>
    </xf>
    <xf numFmtId="0" fontId="70" fillId="36" borderId="125" xfId="0" applyFont="1" applyFill="1" applyBorder="1" applyAlignment="1">
      <alignment horizontal="left" vertical="center" wrapText="1"/>
    </xf>
    <xf numFmtId="42" fontId="70" fillId="36" borderId="125" xfId="2" applyNumberFormat="1" applyFont="1" applyFill="1" applyBorder="1" applyAlignment="1">
      <alignment horizontal="center" vertical="center" wrapText="1"/>
    </xf>
    <xf numFmtId="42" fontId="70" fillId="36" borderId="125" xfId="2" applyNumberFormat="1" applyFont="1" applyFill="1" applyBorder="1" applyAlignment="1" applyProtection="1">
      <alignment vertical="center" wrapText="1"/>
    </xf>
    <xf numFmtId="42" fontId="86" fillId="36" borderId="125" xfId="2" applyNumberFormat="1" applyFont="1" applyFill="1" applyBorder="1" applyAlignment="1" applyProtection="1">
      <alignment horizontal="center" vertical="center" wrapText="1"/>
    </xf>
    <xf numFmtId="42" fontId="70" fillId="36" borderId="125" xfId="2" applyNumberFormat="1" applyFont="1" applyFill="1" applyBorder="1" applyAlignment="1" applyProtection="1">
      <alignment horizontal="right" vertical="center" wrapText="1"/>
    </xf>
    <xf numFmtId="0" fontId="75" fillId="54" borderId="2" xfId="0" applyFont="1" applyFill="1" applyBorder="1" applyAlignment="1">
      <alignment horizontal="center" vertical="center" wrapText="1"/>
    </xf>
    <xf numFmtId="42" fontId="70" fillId="55" borderId="125" xfId="2" applyNumberFormat="1" applyFont="1" applyFill="1" applyBorder="1" applyAlignment="1" applyProtection="1">
      <alignment vertical="center" wrapText="1"/>
    </xf>
    <xf numFmtId="0" fontId="88" fillId="5" borderId="23" xfId="0" applyFont="1" applyFill="1" applyBorder="1" applyAlignment="1">
      <alignment vertical="top"/>
    </xf>
    <xf numFmtId="0" fontId="18" fillId="34" borderId="2" xfId="0" applyFont="1" applyFill="1" applyBorder="1" applyAlignment="1">
      <alignment vertical="top"/>
    </xf>
    <xf numFmtId="0" fontId="64" fillId="5" borderId="10" xfId="0" applyFont="1" applyFill="1" applyBorder="1" applyAlignment="1">
      <alignment wrapText="1"/>
    </xf>
    <xf numFmtId="0" fontId="68" fillId="0" borderId="2" xfId="0" applyFont="1" applyBorder="1" applyAlignment="1" applyProtection="1">
      <alignment horizontal="left" vertical="center"/>
      <protection locked="0"/>
    </xf>
    <xf numFmtId="14" fontId="68" fillId="0" borderId="2" xfId="0" applyNumberFormat="1" applyFont="1" applyBorder="1" applyAlignment="1" applyProtection="1">
      <alignment horizontal="right" vertical="center"/>
      <protection locked="0"/>
    </xf>
    <xf numFmtId="0" fontId="113" fillId="0" borderId="0" xfId="0" applyFont="1" applyAlignment="1" applyProtection="1">
      <alignment horizontal="left" vertical="center"/>
      <protection locked="0"/>
    </xf>
    <xf numFmtId="14" fontId="68" fillId="0" borderId="2" xfId="0" applyNumberFormat="1" applyFont="1" applyBorder="1" applyAlignment="1" applyProtection="1">
      <alignment horizontal="left" vertical="center"/>
      <protection locked="0"/>
    </xf>
    <xf numFmtId="0" fontId="68" fillId="5" borderId="89" xfId="0" applyFont="1" applyFill="1" applyBorder="1" applyAlignment="1" applyProtection="1">
      <alignment horizontal="center" vertical="center" wrapText="1"/>
      <protection locked="0"/>
    </xf>
    <xf numFmtId="0" fontId="68" fillId="5" borderId="89" xfId="0" applyFont="1" applyFill="1" applyBorder="1" applyAlignment="1" applyProtection="1">
      <alignment horizontal="left" vertical="center" wrapText="1"/>
      <protection locked="0"/>
    </xf>
    <xf numFmtId="164" fontId="68" fillId="5" borderId="89" xfId="0" applyNumberFormat="1" applyFont="1" applyFill="1" applyBorder="1" applyAlignment="1" applyProtection="1">
      <alignment horizontal="center" vertical="center" wrapText="1"/>
      <protection locked="0"/>
    </xf>
    <xf numFmtId="0" fontId="68" fillId="5" borderId="94" xfId="0" applyFont="1" applyFill="1" applyBorder="1" applyAlignment="1" applyProtection="1">
      <alignment horizontal="left" vertical="center" wrapText="1"/>
      <protection locked="0"/>
    </xf>
    <xf numFmtId="0" fontId="90" fillId="5" borderId="0" xfId="0" applyFont="1" applyFill="1" applyAlignment="1">
      <alignment horizontal="left" vertical="center" wrapText="1"/>
    </xf>
    <xf numFmtId="0" fontId="127" fillId="5" borderId="0" xfId="0" applyFont="1" applyFill="1" applyAlignment="1">
      <alignment horizontal="left" vertical="center" wrapText="1"/>
    </xf>
    <xf numFmtId="0" fontId="101" fillId="5" borderId="23" xfId="5" applyFont="1" applyFill="1" applyBorder="1" applyAlignment="1" applyProtection="1">
      <alignment vertical="center" wrapText="1"/>
    </xf>
    <xf numFmtId="42" fontId="71" fillId="5" borderId="119" xfId="2" applyNumberFormat="1" applyFont="1" applyFill="1" applyBorder="1" applyAlignment="1">
      <alignment vertical="center" wrapText="1"/>
    </xf>
    <xf numFmtId="42" fontId="71" fillId="5" borderId="14" xfId="2" applyNumberFormat="1" applyFont="1" applyFill="1" applyBorder="1" applyAlignment="1">
      <alignment vertical="center" wrapText="1"/>
    </xf>
    <xf numFmtId="42" fontId="70" fillId="5" borderId="0" xfId="2" applyNumberFormat="1" applyFont="1" applyFill="1" applyBorder="1" applyAlignment="1">
      <alignment vertical="center" wrapText="1"/>
    </xf>
    <xf numFmtId="42" fontId="71" fillId="8" borderId="2" xfId="2" applyNumberFormat="1" applyFont="1" applyFill="1" applyBorder="1" applyAlignment="1" applyProtection="1">
      <alignment horizontal="center" vertical="center" wrapText="1"/>
      <protection locked="0"/>
    </xf>
    <xf numFmtId="42" fontId="71" fillId="8" borderId="5" xfId="2" applyNumberFormat="1" applyFont="1" applyFill="1" applyBorder="1" applyAlignment="1" applyProtection="1">
      <alignment horizontal="center" vertical="center" wrapText="1"/>
      <protection locked="0"/>
    </xf>
    <xf numFmtId="42" fontId="71" fillId="8" borderId="80" xfId="2" applyNumberFormat="1" applyFont="1" applyFill="1" applyBorder="1" applyAlignment="1" applyProtection="1">
      <alignment horizontal="center" vertical="center" wrapText="1"/>
      <protection locked="0"/>
    </xf>
    <xf numFmtId="0" fontId="71" fillId="0" borderId="2" xfId="0" applyFont="1" applyBorder="1" applyAlignment="1" applyProtection="1">
      <alignment horizontal="left" vertical="top" wrapText="1"/>
      <protection locked="0"/>
    </xf>
    <xf numFmtId="0" fontId="71" fillId="0" borderId="80" xfId="0" applyFont="1" applyBorder="1" applyAlignment="1" applyProtection="1">
      <alignment horizontal="left" vertical="top" wrapText="1"/>
      <protection locked="0"/>
    </xf>
    <xf numFmtId="42" fontId="70" fillId="8" borderId="80" xfId="2" applyNumberFormat="1" applyFont="1" applyFill="1" applyBorder="1" applyAlignment="1" applyProtection="1">
      <alignment horizontal="center" vertical="center" wrapText="1"/>
      <protection locked="0"/>
    </xf>
    <xf numFmtId="0" fontId="68" fillId="8" borderId="89" xfId="0" applyFont="1" applyFill="1" applyBorder="1" applyAlignment="1" applyProtection="1">
      <alignment horizontal="center" vertical="center" wrapText="1"/>
      <protection locked="0"/>
    </xf>
    <xf numFmtId="42" fontId="68" fillId="8" borderId="89" xfId="0" applyNumberFormat="1" applyFont="1" applyFill="1" applyBorder="1" applyAlignment="1" applyProtection="1">
      <alignment horizontal="center" vertical="center" wrapText="1"/>
      <protection locked="0"/>
    </xf>
    <xf numFmtId="0" fontId="68" fillId="8" borderId="93" xfId="0" applyFont="1" applyFill="1" applyBorder="1" applyAlignment="1" applyProtection="1">
      <alignment horizontal="center" vertical="center" wrapText="1"/>
      <protection locked="0"/>
    </xf>
    <xf numFmtId="1" fontId="105" fillId="19" borderId="30" xfId="7" applyNumberFormat="1" applyFont="1" applyFill="1" applyBorder="1" applyAlignment="1">
      <alignment horizontal="center" vertical="center" wrapText="1"/>
    </xf>
    <xf numFmtId="0" fontId="105" fillId="19" borderId="30" xfId="7" applyFont="1" applyFill="1" applyBorder="1" applyAlignment="1">
      <alignment horizontal="center" vertical="center" wrapText="1"/>
    </xf>
    <xf numFmtId="0" fontId="56" fillId="21" borderId="30" xfId="7" applyFont="1" applyFill="1" applyBorder="1" applyAlignment="1">
      <alignment horizontal="center" vertical="center" wrapText="1"/>
    </xf>
    <xf numFmtId="0" fontId="56" fillId="22" borderId="30" xfId="7" applyFont="1" applyFill="1" applyBorder="1" applyAlignment="1">
      <alignment horizontal="center" vertical="center" wrapText="1"/>
    </xf>
    <xf numFmtId="167" fontId="105" fillId="19" borderId="19" xfId="7" applyNumberFormat="1" applyFont="1" applyFill="1" applyBorder="1" applyAlignment="1">
      <alignment horizontal="center" vertical="center" wrapText="1"/>
    </xf>
    <xf numFmtId="167" fontId="105" fillId="19" borderId="31" xfId="7" applyNumberFormat="1" applyFont="1" applyFill="1" applyBorder="1" applyAlignment="1">
      <alignment horizontal="center" vertical="center" wrapText="1"/>
    </xf>
    <xf numFmtId="0" fontId="56" fillId="20" borderId="2" xfId="7" applyFont="1" applyFill="1" applyBorder="1" applyAlignment="1">
      <alignment horizontal="center" vertical="center" wrapText="1"/>
    </xf>
    <xf numFmtId="0" fontId="44" fillId="5" borderId="0" xfId="0" applyFont="1" applyFill="1"/>
    <xf numFmtId="0" fontId="0" fillId="4" borderId="0" xfId="0" applyFill="1"/>
    <xf numFmtId="0" fontId="0" fillId="5" borderId="0" xfId="0" applyFill="1"/>
    <xf numFmtId="0" fontId="13"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5" fillId="4" borderId="2"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5" borderId="2" xfId="0" applyFont="1" applyFill="1" applyBorder="1" applyAlignment="1">
      <alignment horizontal="center" vertical="top" wrapText="1"/>
    </xf>
    <xf numFmtId="0" fontId="0" fillId="16" borderId="0" xfId="0" applyFill="1"/>
    <xf numFmtId="49" fontId="18" fillId="0" borderId="2" xfId="0" applyNumberFormat="1" applyFont="1" applyBorder="1" applyAlignment="1">
      <alignment horizontal="left" vertical="top"/>
    </xf>
    <xf numFmtId="0" fontId="32" fillId="0" borderId="2" xfId="0" applyFont="1" applyBorder="1" applyAlignment="1">
      <alignment horizontal="left" vertical="top" wrapText="1"/>
    </xf>
    <xf numFmtId="0" fontId="2" fillId="0" borderId="2" xfId="0" applyFont="1" applyBorder="1" applyAlignment="1">
      <alignment vertical="center" wrapText="1"/>
    </xf>
    <xf numFmtId="0" fontId="0" fillId="0" borderId="4" xfId="0" applyBorder="1"/>
    <xf numFmtId="0" fontId="5" fillId="4" borderId="17"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5" borderId="5" xfId="0" applyFont="1" applyFill="1" applyBorder="1" applyAlignment="1">
      <alignment horizontal="left" vertical="center" wrapText="1"/>
    </xf>
    <xf numFmtId="0" fontId="0" fillId="45" borderId="0" xfId="0" applyFill="1"/>
    <xf numFmtId="49" fontId="18" fillId="0" borderId="6" xfId="0" applyNumberFormat="1" applyFont="1" applyBorder="1" applyAlignment="1">
      <alignment horizontal="left" vertical="top"/>
    </xf>
    <xf numFmtId="0" fontId="2" fillId="4" borderId="4" xfId="0" applyFont="1" applyFill="1" applyBorder="1" applyAlignment="1">
      <alignment vertical="top" wrapText="1"/>
    </xf>
    <xf numFmtId="0" fontId="2" fillId="0" borderId="3" xfId="0" applyFont="1" applyBorder="1" applyAlignment="1">
      <alignment vertical="top" wrapText="1"/>
    </xf>
    <xf numFmtId="0" fontId="2" fillId="4" borderId="2" xfId="0" applyFont="1" applyFill="1" applyBorder="1" applyAlignment="1">
      <alignment vertical="top" wrapText="1"/>
    </xf>
    <xf numFmtId="0" fontId="2" fillId="4" borderId="15" xfId="0" applyFont="1" applyFill="1" applyBorder="1" applyAlignment="1">
      <alignment vertical="top" wrapText="1"/>
    </xf>
    <xf numFmtId="0" fontId="2" fillId="5" borderId="2" xfId="0" applyFont="1" applyFill="1" applyBorder="1" applyAlignment="1">
      <alignment vertical="top" wrapText="1"/>
    </xf>
    <xf numFmtId="0" fontId="2" fillId="5" borderId="15" xfId="0" applyFont="1" applyFill="1" applyBorder="1" applyAlignment="1">
      <alignment vertical="top" wrapText="1"/>
    </xf>
    <xf numFmtId="49" fontId="19" fillId="0" borderId="2" xfId="0" applyNumberFormat="1" applyFont="1" applyBorder="1" applyAlignment="1">
      <alignment horizontal="left" vertical="top"/>
    </xf>
    <xf numFmtId="49" fontId="19" fillId="0" borderId="6" xfId="0" applyNumberFormat="1" applyFont="1" applyBorder="1" applyAlignment="1">
      <alignment horizontal="left" vertical="top"/>
    </xf>
    <xf numFmtId="0" fontId="2" fillId="0" borderId="0" xfId="0" applyFont="1" applyAlignment="1">
      <alignment vertical="center" wrapText="1"/>
    </xf>
    <xf numFmtId="0" fontId="2" fillId="0" borderId="0" xfId="0" applyFont="1" applyAlignment="1">
      <alignment vertical="top" wrapText="1"/>
    </xf>
    <xf numFmtId="0" fontId="2" fillId="4" borderId="0" xfId="0" applyFont="1" applyFill="1" applyAlignment="1">
      <alignment vertical="top" wrapText="1"/>
    </xf>
    <xf numFmtId="0" fontId="2" fillId="5" borderId="0" xfId="0" applyFont="1" applyFill="1" applyAlignment="1">
      <alignment vertical="top" wrapText="1"/>
    </xf>
    <xf numFmtId="0" fontId="0" fillId="4" borderId="0" xfId="0" applyFill="1" applyAlignment="1">
      <alignment vertical="top" wrapText="1"/>
    </xf>
    <xf numFmtId="0" fontId="0" fillId="0" borderId="2" xfId="0" applyBorder="1" applyAlignment="1">
      <alignment horizontal="left" vertical="top"/>
    </xf>
    <xf numFmtId="0" fontId="0" fillId="0" borderId="6" xfId="0" applyBorder="1" applyAlignment="1">
      <alignment horizontal="left" vertical="top"/>
    </xf>
    <xf numFmtId="0" fontId="32" fillId="0" borderId="0" xfId="0" applyFont="1" applyAlignment="1">
      <alignment horizontal="left" vertical="top" wrapText="1"/>
    </xf>
    <xf numFmtId="0" fontId="2" fillId="4" borderId="11" xfId="0" applyFont="1" applyFill="1" applyBorder="1" applyAlignment="1">
      <alignment vertical="top" wrapText="1"/>
    </xf>
    <xf numFmtId="0" fontId="0" fillId="12" borderId="0" xfId="0" applyFill="1"/>
    <xf numFmtId="49" fontId="18" fillId="0" borderId="7" xfId="0" applyNumberFormat="1" applyFont="1" applyBorder="1" applyAlignment="1">
      <alignment horizontal="left" vertical="top"/>
    </xf>
    <xf numFmtId="0" fontId="0" fillId="13" borderId="0" xfId="0" applyFill="1"/>
    <xf numFmtId="0" fontId="2" fillId="0" borderId="2" xfId="0" applyFont="1" applyBorder="1" applyAlignment="1">
      <alignment horizontal="left" vertical="top" wrapText="1"/>
    </xf>
    <xf numFmtId="0" fontId="2" fillId="0" borderId="0" xfId="0" applyFont="1" applyAlignment="1">
      <alignment horizontal="left" vertical="top" wrapText="1"/>
    </xf>
    <xf numFmtId="0" fontId="0" fillId="7" borderId="0" xfId="0" applyFill="1"/>
    <xf numFmtId="0" fontId="0" fillId="14" borderId="0" xfId="0" applyFill="1"/>
    <xf numFmtId="0" fontId="0" fillId="5" borderId="0" xfId="0" applyFill="1" applyAlignment="1">
      <alignment vertical="top" wrapText="1"/>
    </xf>
    <xf numFmtId="0" fontId="0" fillId="4" borderId="14" xfId="0" applyFill="1" applyBorder="1" applyAlignment="1">
      <alignment vertical="top" wrapText="1"/>
    </xf>
    <xf numFmtId="0" fontId="2" fillId="0" borderId="14" xfId="0" applyFont="1" applyBorder="1" applyAlignment="1">
      <alignment vertical="top" wrapText="1"/>
    </xf>
    <xf numFmtId="0" fontId="2" fillId="4" borderId="14" xfId="0" applyFont="1" applyFill="1" applyBorder="1" applyAlignment="1">
      <alignment vertical="top" wrapText="1"/>
    </xf>
    <xf numFmtId="0" fontId="0" fillId="5" borderId="14" xfId="0" applyFill="1" applyBorder="1" applyAlignment="1">
      <alignment vertical="top" wrapText="1"/>
    </xf>
    <xf numFmtId="0" fontId="2" fillId="5" borderId="14" xfId="0" applyFont="1" applyFill="1" applyBorder="1" applyAlignment="1">
      <alignment vertical="top" wrapText="1"/>
    </xf>
    <xf numFmtId="0" fontId="2" fillId="4" borderId="13" xfId="0" applyFont="1" applyFill="1" applyBorder="1" applyAlignment="1">
      <alignment vertical="top" wrapText="1"/>
    </xf>
    <xf numFmtId="0" fontId="4" fillId="0" borderId="0" xfId="0" applyFont="1" applyAlignment="1">
      <alignment vertical="center"/>
    </xf>
    <xf numFmtId="49" fontId="18" fillId="16" borderId="2" xfId="0" applyNumberFormat="1" applyFont="1" applyFill="1" applyBorder="1" applyAlignment="1">
      <alignment horizontal="left" vertical="top"/>
    </xf>
    <xf numFmtId="0" fontId="8" fillId="0" borderId="0" xfId="0" applyFont="1" applyAlignment="1">
      <alignment vertical="center"/>
    </xf>
    <xf numFmtId="0" fontId="5" fillId="4" borderId="2" xfId="0" applyFont="1" applyFill="1" applyBorder="1" applyAlignment="1">
      <alignment vertical="center" wrapText="1"/>
    </xf>
    <xf numFmtId="0" fontId="3" fillId="4" borderId="2" xfId="0" applyFont="1" applyFill="1" applyBorder="1" applyAlignment="1">
      <alignment vertical="center" wrapText="1"/>
    </xf>
    <xf numFmtId="0" fontId="3" fillId="2" borderId="2" xfId="0" applyFont="1" applyFill="1" applyBorder="1" applyAlignment="1">
      <alignment vertical="center" wrapText="1"/>
    </xf>
    <xf numFmtId="0" fontId="2" fillId="16" borderId="2" xfId="0" applyFont="1" applyFill="1" applyBorder="1" applyAlignment="1">
      <alignment vertical="center" wrapText="1"/>
    </xf>
    <xf numFmtId="0" fontId="30" fillId="0" borderId="0" xfId="0" applyFont="1" applyAlignment="1">
      <alignment vertical="center" wrapText="1"/>
    </xf>
    <xf numFmtId="0" fontId="5" fillId="4"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7" fillId="0" borderId="2" xfId="0" applyFont="1" applyBorder="1"/>
    <xf numFmtId="0" fontId="0" fillId="0" borderId="2" xfId="0" applyBorder="1" applyAlignment="1">
      <alignment horizontal="left"/>
    </xf>
    <xf numFmtId="0" fontId="3" fillId="4" borderId="5" xfId="0" applyFont="1" applyFill="1" applyBorder="1" applyAlignment="1">
      <alignment horizontal="center" vertical="center" wrapText="1"/>
    </xf>
    <xf numFmtId="0" fontId="2" fillId="4" borderId="9" xfId="0" applyFont="1" applyFill="1" applyBorder="1" applyAlignment="1">
      <alignment vertical="center" wrapText="1"/>
    </xf>
    <xf numFmtId="0" fontId="2" fillId="4" borderId="2" xfId="0" applyFont="1" applyFill="1" applyBorder="1" applyAlignment="1">
      <alignment horizontal="left" vertical="top" wrapText="1"/>
    </xf>
    <xf numFmtId="0" fontId="2" fillId="0" borderId="2" xfId="0" applyFont="1" applyBorder="1" applyAlignment="1">
      <alignment vertical="top" wrapText="1"/>
    </xf>
    <xf numFmtId="0" fontId="5" fillId="4" borderId="0" xfId="0" applyFont="1" applyFill="1" applyAlignment="1">
      <alignment horizontal="center" vertical="center" wrapText="1"/>
    </xf>
    <xf numFmtId="0" fontId="2" fillId="4" borderId="0" xfId="0" applyFont="1" applyFill="1" applyAlignment="1">
      <alignment vertical="center" wrapText="1"/>
    </xf>
    <xf numFmtId="0" fontId="9" fillId="4" borderId="0" xfId="0" applyFont="1" applyFill="1" applyAlignment="1">
      <alignment vertical="top" wrapText="1"/>
    </xf>
    <xf numFmtId="0" fontId="9" fillId="4" borderId="11" xfId="0" applyFont="1" applyFill="1" applyBorder="1" applyAlignment="1">
      <alignment vertical="top" wrapText="1"/>
    </xf>
    <xf numFmtId="0" fontId="0" fillId="0" borderId="13" xfId="0" applyBorder="1" applyAlignment="1">
      <alignment horizontal="left"/>
    </xf>
    <xf numFmtId="0" fontId="2" fillId="16" borderId="6" xfId="0" applyFont="1" applyFill="1" applyBorder="1" applyAlignment="1">
      <alignment vertical="center" wrapText="1"/>
    </xf>
    <xf numFmtId="0" fontId="0" fillId="0" borderId="0" xfId="0" applyAlignment="1">
      <alignment wrapText="1"/>
    </xf>
    <xf numFmtId="0" fontId="2" fillId="4" borderId="14" xfId="0" applyFont="1" applyFill="1" applyBorder="1" applyAlignment="1">
      <alignment vertical="center" wrapText="1"/>
    </xf>
    <xf numFmtId="0" fontId="0" fillId="0" borderId="14" xfId="0" applyBorder="1" applyAlignment="1">
      <alignment vertical="top" wrapText="1"/>
    </xf>
    <xf numFmtId="0" fontId="9" fillId="4" borderId="14" xfId="0" applyFont="1" applyFill="1" applyBorder="1" applyAlignment="1">
      <alignment vertical="top" wrapText="1"/>
    </xf>
    <xf numFmtId="0" fontId="9" fillId="4" borderId="13" xfId="0" applyFont="1" applyFill="1" applyBorder="1" applyAlignment="1">
      <alignment vertical="top" wrapText="1"/>
    </xf>
    <xf numFmtId="0" fontId="3" fillId="4" borderId="1" xfId="0" applyFont="1" applyFill="1" applyBorder="1" applyAlignment="1">
      <alignment vertical="center" wrapText="1"/>
    </xf>
    <xf numFmtId="0" fontId="6" fillId="0" borderId="0" xfId="0" applyFont="1" applyAlignment="1">
      <alignment vertical="center"/>
    </xf>
    <xf numFmtId="0" fontId="7" fillId="0" borderId="0" xfId="1" applyFill="1" applyProtection="1"/>
    <xf numFmtId="0" fontId="14" fillId="0" borderId="0" xfId="0" applyFont="1" applyAlignment="1">
      <alignment vertical="center"/>
    </xf>
    <xf numFmtId="0" fontId="6" fillId="0" borderId="0" xfId="0" applyFont="1"/>
    <xf numFmtId="0" fontId="5" fillId="5"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0" xfId="0" applyAlignment="1">
      <alignment horizontal="center"/>
    </xf>
    <xf numFmtId="0" fontId="12" fillId="0" borderId="2" xfId="0" applyFont="1" applyBorder="1" applyAlignment="1">
      <alignment horizontal="left" vertical="top" wrapText="1"/>
    </xf>
    <xf numFmtId="0" fontId="2" fillId="0" borderId="5" xfId="0" applyFont="1" applyBorder="1" applyAlignment="1">
      <alignment horizontal="left" vertical="top" wrapText="1"/>
    </xf>
    <xf numFmtId="0" fontId="10" fillId="0" borderId="2" xfId="0" applyFont="1" applyBorder="1" applyAlignment="1">
      <alignment vertical="top" wrapText="1"/>
    </xf>
    <xf numFmtId="0" fontId="0" fillId="0" borderId="0" xfId="0" applyAlignment="1">
      <alignment horizontal="left" vertical="top"/>
    </xf>
    <xf numFmtId="0" fontId="2" fillId="0" borderId="7" xfId="0" applyFont="1" applyBorder="1" applyAlignment="1">
      <alignment horizontal="left" vertical="top" wrapText="1"/>
    </xf>
    <xf numFmtId="0" fontId="10" fillId="0" borderId="0" xfId="0" applyFont="1" applyAlignment="1">
      <alignment vertical="top" wrapText="1"/>
    </xf>
    <xf numFmtId="0" fontId="2" fillId="0" borderId="11" xfId="0" applyFont="1" applyBorder="1" applyAlignment="1">
      <alignment vertical="top" wrapText="1"/>
    </xf>
    <xf numFmtId="0" fontId="2" fillId="0" borderId="6" xfId="0" applyFont="1" applyBorder="1" applyAlignment="1">
      <alignment horizontal="left" vertical="top" wrapText="1"/>
    </xf>
    <xf numFmtId="0" fontId="0" fillId="4" borderId="0" xfId="0" applyFill="1" applyAlignment="1">
      <alignment vertical="top"/>
    </xf>
    <xf numFmtId="0" fontId="3" fillId="5" borderId="2" xfId="0" applyFont="1" applyFill="1" applyBorder="1" applyAlignment="1">
      <alignment vertical="center" wrapText="1"/>
    </xf>
    <xf numFmtId="0" fontId="32" fillId="8" borderId="2" xfId="0" applyFont="1" applyFill="1" applyBorder="1" applyAlignment="1">
      <alignment horizontal="left" vertical="top" wrapText="1"/>
    </xf>
    <xf numFmtId="0" fontId="0" fillId="8" borderId="2" xfId="0" applyFill="1" applyBorder="1"/>
    <xf numFmtId="0" fontId="2" fillId="8" borderId="2" xfId="0" applyFont="1" applyFill="1" applyBorder="1" applyAlignment="1">
      <alignment vertical="top" wrapText="1"/>
    </xf>
    <xf numFmtId="0" fontId="2" fillId="4" borderId="4" xfId="0" applyFont="1" applyFill="1" applyBorder="1" applyAlignment="1">
      <alignment horizontal="left" vertical="top" wrapText="1"/>
    </xf>
    <xf numFmtId="0" fontId="2" fillId="8" borderId="2" xfId="0" applyFont="1" applyFill="1" applyBorder="1" applyAlignment="1">
      <alignment horizontal="left" vertical="top" wrapText="1"/>
    </xf>
    <xf numFmtId="0" fontId="5" fillId="2" borderId="2" xfId="0" applyFont="1" applyFill="1" applyBorder="1" applyAlignment="1">
      <alignment vertical="center" wrapText="1"/>
    </xf>
    <xf numFmtId="0" fontId="5" fillId="4"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2" fillId="4" borderId="8" xfId="0" applyFont="1" applyFill="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4" borderId="7" xfId="0" applyFont="1" applyFill="1" applyBorder="1" applyAlignment="1">
      <alignment vertical="center" wrapText="1"/>
    </xf>
    <xf numFmtId="0" fontId="2" fillId="0" borderId="3" xfId="0" applyFont="1" applyBorder="1" applyAlignment="1">
      <alignment vertical="center" wrapText="1"/>
    </xf>
    <xf numFmtId="0" fontId="2" fillId="4" borderId="2" xfId="0" applyFont="1" applyFill="1" applyBorder="1" applyAlignment="1">
      <alignment vertical="center" wrapText="1"/>
    </xf>
    <xf numFmtId="0" fontId="2" fillId="4" borderId="11" xfId="0" applyFont="1" applyFill="1" applyBorder="1" applyAlignment="1">
      <alignment vertical="center" wrapText="1"/>
    </xf>
    <xf numFmtId="0" fontId="2" fillId="0" borderId="5" xfId="0" applyFont="1" applyBorder="1" applyAlignment="1">
      <alignment vertical="center" wrapText="1"/>
    </xf>
    <xf numFmtId="0" fontId="3" fillId="4" borderId="3" xfId="0" applyFont="1" applyFill="1" applyBorder="1" applyAlignment="1">
      <alignment vertical="center" wrapText="1"/>
    </xf>
    <xf numFmtId="0" fontId="5"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5" borderId="7" xfId="0" applyFont="1" applyFill="1" applyBorder="1" applyAlignment="1">
      <alignment vertical="center" wrapText="1"/>
    </xf>
    <xf numFmtId="0" fontId="2" fillId="4" borderId="10" xfId="0" applyFont="1" applyFill="1" applyBorder="1" applyAlignment="1">
      <alignment vertical="center" wrapText="1"/>
    </xf>
    <xf numFmtId="0" fontId="2" fillId="5" borderId="2" xfId="0" applyFont="1" applyFill="1" applyBorder="1" applyAlignment="1">
      <alignment vertical="center" wrapText="1"/>
    </xf>
    <xf numFmtId="0" fontId="2" fillId="5" borderId="0" xfId="0" applyFont="1" applyFill="1" applyAlignment="1">
      <alignment vertical="center" wrapText="1"/>
    </xf>
    <xf numFmtId="0" fontId="2" fillId="5" borderId="11" xfId="0" applyFont="1" applyFill="1" applyBorder="1" applyAlignment="1">
      <alignment vertical="center" wrapText="1"/>
    </xf>
    <xf numFmtId="0" fontId="2" fillId="5" borderId="14" xfId="0" applyFont="1" applyFill="1" applyBorder="1" applyAlignment="1">
      <alignment vertical="center" wrapText="1"/>
    </xf>
    <xf numFmtId="0" fontId="2" fillId="5" borderId="13" xfId="0" applyFont="1" applyFill="1" applyBorder="1" applyAlignment="1">
      <alignment vertical="center" wrapText="1"/>
    </xf>
    <xf numFmtId="0" fontId="0" fillId="0" borderId="2" xfId="0" applyBorder="1" applyAlignment="1">
      <alignment vertical="top" wrapText="1"/>
    </xf>
    <xf numFmtId="0" fontId="2" fillId="4" borderId="3" xfId="0" applyFont="1" applyFill="1" applyBorder="1" applyAlignment="1">
      <alignment vertical="center" wrapText="1"/>
    </xf>
    <xf numFmtId="0" fontId="3" fillId="0" borderId="0" xfId="0" applyFont="1" applyAlignment="1">
      <alignment vertical="center" wrapText="1"/>
    </xf>
    <xf numFmtId="0" fontId="126" fillId="0" borderId="0" xfId="0" applyFont="1" applyAlignment="1">
      <alignment vertical="center"/>
    </xf>
    <xf numFmtId="0" fontId="5" fillId="2" borderId="2" xfId="0" applyFont="1" applyFill="1" applyBorder="1" applyAlignment="1">
      <alignment horizontal="center" vertical="center" wrapText="1"/>
    </xf>
    <xf numFmtId="0" fontId="3" fillId="0" borderId="3" xfId="0" applyFont="1" applyBorder="1" applyAlignment="1">
      <alignment vertical="center" wrapText="1"/>
    </xf>
    <xf numFmtId="0" fontId="2" fillId="0" borderId="15" xfId="0" applyFont="1" applyBorder="1" applyAlignment="1">
      <alignment vertical="center" wrapText="1"/>
    </xf>
    <xf numFmtId="0" fontId="3" fillId="0" borderId="10" xfId="0" applyFont="1" applyBorder="1" applyAlignment="1">
      <alignment vertical="center" wrapText="1"/>
    </xf>
    <xf numFmtId="0" fontId="2" fillId="0" borderId="11" xfId="0" applyFont="1" applyBorder="1" applyAlignment="1">
      <alignment vertical="center" wrapText="1"/>
    </xf>
    <xf numFmtId="0" fontId="0" fillId="0" borderId="11" xfId="0" applyBorder="1"/>
    <xf numFmtId="0" fontId="3" fillId="0" borderId="8" xfId="0" applyFont="1" applyBorder="1" applyAlignment="1">
      <alignment vertical="center" wrapText="1"/>
    </xf>
    <xf numFmtId="0" fontId="2" fillId="0" borderId="14" xfId="0" applyFont="1" applyBorder="1" applyAlignment="1">
      <alignment vertical="center" wrapText="1"/>
    </xf>
    <xf numFmtId="0" fontId="0" fillId="0" borderId="14" xfId="0" applyBorder="1"/>
    <xf numFmtId="0" fontId="59" fillId="47" borderId="0" xfId="0" applyFont="1" applyFill="1"/>
    <xf numFmtId="0" fontId="59" fillId="48" borderId="0" xfId="0" applyFont="1" applyFill="1"/>
    <xf numFmtId="0" fontId="0" fillId="48" borderId="0" xfId="0" applyFill="1"/>
    <xf numFmtId="0" fontId="18" fillId="47" borderId="0" xfId="0" applyFont="1" applyFill="1"/>
    <xf numFmtId="0" fontId="18" fillId="48" borderId="0" xfId="0" applyFont="1" applyFill="1"/>
    <xf numFmtId="0" fontId="7" fillId="8" borderId="0" xfId="1" applyFill="1"/>
    <xf numFmtId="0" fontId="131" fillId="0" borderId="0" xfId="1" applyFont="1" applyAlignment="1" applyProtection="1">
      <alignment horizontal="left" vertical="center" wrapText="1"/>
    </xf>
    <xf numFmtId="0" fontId="132" fillId="0" borderId="0" xfId="0" applyFont="1" applyAlignment="1">
      <alignment horizontal="left" vertical="center" wrapText="1"/>
    </xf>
    <xf numFmtId="0" fontId="68" fillId="5" borderId="0" xfId="0" applyFont="1" applyFill="1" applyAlignment="1" applyProtection="1">
      <alignment horizontal="left"/>
      <protection locked="0"/>
    </xf>
    <xf numFmtId="0" fontId="68" fillId="8" borderId="0" xfId="0" applyFont="1" applyFill="1" applyAlignment="1" applyProtection="1">
      <alignment horizontal="left"/>
      <protection locked="0"/>
    </xf>
    <xf numFmtId="0" fontId="68" fillId="5" borderId="0" xfId="0" applyFont="1" applyFill="1" applyProtection="1">
      <protection locked="0"/>
    </xf>
    <xf numFmtId="0" fontId="68" fillId="8" borderId="0" xfId="0" applyFont="1" applyFill="1" applyProtection="1">
      <protection locked="0"/>
    </xf>
    <xf numFmtId="0" fontId="68" fillId="5" borderId="0" xfId="0" applyFont="1" applyFill="1" applyAlignment="1" applyProtection="1">
      <alignment vertical="center"/>
      <protection locked="0"/>
    </xf>
    <xf numFmtId="0" fontId="68" fillId="8" borderId="0" xfId="0" applyFont="1" applyFill="1" applyAlignment="1" applyProtection="1">
      <alignment vertical="center"/>
      <protection locked="0"/>
    </xf>
    <xf numFmtId="0" fontId="68" fillId="5" borderId="9" xfId="0" applyFont="1" applyFill="1" applyBorder="1" applyAlignment="1" applyProtection="1">
      <alignment horizontal="center" vertical="top"/>
      <protection locked="0"/>
    </xf>
    <xf numFmtId="0" fontId="68" fillId="5" borderId="9" xfId="0" applyFont="1" applyFill="1" applyBorder="1" applyAlignment="1" applyProtection="1">
      <alignment horizontal="center"/>
      <protection locked="0"/>
    </xf>
    <xf numFmtId="0" fontId="67" fillId="15" borderId="21" xfId="0" applyFont="1" applyFill="1" applyBorder="1" applyAlignment="1">
      <alignment horizontal="left" vertical="center" wrapText="1"/>
    </xf>
    <xf numFmtId="0" fontId="67" fillId="15" borderId="22" xfId="0" applyFont="1" applyFill="1" applyBorder="1" applyAlignment="1">
      <alignment horizontal="left" vertical="center" wrapText="1"/>
    </xf>
    <xf numFmtId="0" fontId="68" fillId="15" borderId="0" xfId="0" applyFont="1" applyFill="1" applyAlignment="1">
      <alignment horizontal="left"/>
    </xf>
    <xf numFmtId="0" fontId="0" fillId="47" borderId="0" xfId="0" applyFill="1"/>
    <xf numFmtId="0" fontId="78" fillId="8" borderId="85" xfId="0" applyFont="1" applyFill="1" applyBorder="1" applyAlignment="1" applyProtection="1">
      <alignment horizontal="left" vertical="center"/>
      <protection locked="0"/>
    </xf>
    <xf numFmtId="0" fontId="78" fillId="8" borderId="101" xfId="0" applyFont="1" applyFill="1" applyBorder="1" applyAlignment="1" applyProtection="1">
      <alignment horizontal="left" vertical="center"/>
      <protection locked="0"/>
    </xf>
    <xf numFmtId="0" fontId="78" fillId="8" borderId="100" xfId="0" applyFont="1" applyFill="1" applyBorder="1" applyAlignment="1" applyProtection="1">
      <alignment horizontal="left" vertical="center"/>
      <protection locked="0"/>
    </xf>
    <xf numFmtId="0" fontId="78" fillId="8" borderId="102" xfId="0" applyFont="1" applyFill="1" applyBorder="1" applyAlignment="1" applyProtection="1">
      <alignment horizontal="left" vertical="center"/>
      <protection locked="0"/>
    </xf>
    <xf numFmtId="0" fontId="71" fillId="46" borderId="2" xfId="0" applyFont="1" applyFill="1" applyBorder="1" applyAlignment="1">
      <alignment horizontal="left" vertical="center" wrapText="1"/>
    </xf>
    <xf numFmtId="42" fontId="71" fillId="46" borderId="2" xfId="2" applyNumberFormat="1" applyFont="1" applyFill="1" applyBorder="1" applyAlignment="1">
      <alignment horizontal="center" vertical="center" wrapText="1"/>
    </xf>
    <xf numFmtId="42" fontId="70" fillId="46" borderId="2" xfId="2" applyNumberFormat="1" applyFont="1" applyFill="1" applyBorder="1" applyAlignment="1">
      <alignment vertical="center" wrapText="1"/>
    </xf>
    <xf numFmtId="42" fontId="71" fillId="41" borderId="5" xfId="2" applyNumberFormat="1" applyFont="1" applyFill="1" applyBorder="1" applyAlignment="1">
      <alignment horizontal="center" vertical="center" wrapText="1"/>
    </xf>
    <xf numFmtId="42" fontId="71" fillId="54" borderId="6" xfId="2" applyNumberFormat="1" applyFont="1" applyFill="1" applyBorder="1" applyAlignment="1">
      <alignment horizontal="center" vertical="center" wrapText="1"/>
    </xf>
    <xf numFmtId="42" fontId="71" fillId="41" borderId="6" xfId="2" applyNumberFormat="1" applyFont="1" applyFill="1" applyBorder="1" applyAlignment="1">
      <alignment horizontal="center" vertical="center" wrapText="1"/>
    </xf>
    <xf numFmtId="42" fontId="71" fillId="54" borderId="80" xfId="2" applyNumberFormat="1" applyFont="1" applyFill="1" applyBorder="1" applyAlignment="1">
      <alignment horizontal="center" vertical="center" wrapText="1"/>
    </xf>
    <xf numFmtId="0" fontId="68" fillId="0" borderId="2" xfId="0" applyFont="1" applyBorder="1" applyAlignment="1">
      <alignment horizontal="left" vertical="center"/>
    </xf>
    <xf numFmtId="0" fontId="70" fillId="41" borderId="2" xfId="5" applyFont="1" applyFill="1" applyBorder="1" applyAlignment="1" applyProtection="1">
      <alignment horizontal="center" vertical="center" wrapText="1"/>
    </xf>
    <xf numFmtId="168" fontId="70" fillId="8" borderId="2" xfId="5" applyNumberFormat="1" applyFont="1" applyFill="1" applyBorder="1" applyAlignment="1" applyProtection="1">
      <alignment horizontal="left" vertical="center"/>
    </xf>
    <xf numFmtId="14" fontId="70" fillId="8" borderId="2" xfId="5" applyNumberFormat="1" applyFont="1" applyFill="1" applyBorder="1" applyAlignment="1" applyProtection="1">
      <alignment horizontal="left" vertical="center"/>
    </xf>
    <xf numFmtId="0" fontId="70" fillId="8" borderId="2" xfId="5" applyFont="1" applyFill="1" applyBorder="1" applyAlignment="1" applyProtection="1">
      <alignment horizontal="left" vertical="center"/>
    </xf>
    <xf numFmtId="0" fontId="70" fillId="8" borderId="2" xfId="5" applyFont="1" applyFill="1" applyBorder="1" applyAlignment="1" applyProtection="1">
      <alignment horizontal="left" vertical="center" wrapText="1"/>
    </xf>
    <xf numFmtId="168" fontId="68" fillId="0" borderId="2" xfId="0" applyNumberFormat="1" applyFont="1" applyBorder="1" applyAlignment="1">
      <alignment horizontal="left" vertical="center"/>
    </xf>
    <xf numFmtId="14" fontId="68" fillId="0" borderId="2" xfId="0" applyNumberFormat="1" applyFont="1" applyBorder="1" applyAlignment="1">
      <alignment horizontal="left" vertical="center"/>
    </xf>
    <xf numFmtId="0" fontId="87" fillId="0" borderId="0" xfId="0" applyFont="1" applyAlignment="1">
      <alignment vertical="center"/>
    </xf>
    <xf numFmtId="0" fontId="83" fillId="36" borderId="2" xfId="5" applyFont="1" applyFill="1" applyBorder="1" applyAlignment="1">
      <alignment horizontal="center" vertical="center"/>
    </xf>
    <xf numFmtId="0" fontId="7" fillId="8" borderId="14" xfId="1" applyFill="1" applyBorder="1" applyAlignment="1">
      <alignment vertical="center" wrapText="1"/>
    </xf>
    <xf numFmtId="0" fontId="87" fillId="36" borderId="5" xfId="0" applyFont="1" applyFill="1" applyBorder="1" applyAlignment="1">
      <alignment horizontal="center" vertical="center"/>
    </xf>
    <xf numFmtId="0" fontId="87" fillId="36" borderId="7" xfId="0" applyFont="1" applyFill="1" applyBorder="1" applyAlignment="1">
      <alignment horizontal="center" vertical="center"/>
    </xf>
    <xf numFmtId="0" fontId="87" fillId="41" borderId="7" xfId="0" applyFont="1" applyFill="1" applyBorder="1" applyAlignment="1">
      <alignment horizontal="center" vertical="center"/>
    </xf>
    <xf numFmtId="0" fontId="87" fillId="41" borderId="2" xfId="0" applyFont="1" applyFill="1" applyBorder="1" applyAlignment="1">
      <alignment horizontal="center" vertical="center"/>
    </xf>
    <xf numFmtId="0" fontId="70" fillId="41" borderId="2" xfId="0" applyFont="1" applyFill="1" applyBorder="1" applyAlignment="1">
      <alignment horizontal="center" vertical="center"/>
    </xf>
    <xf numFmtId="0" fontId="70" fillId="41" borderId="2" xfId="5" applyFont="1" applyFill="1" applyBorder="1" applyAlignment="1">
      <alignment horizontal="center" vertical="center"/>
    </xf>
    <xf numFmtId="0" fontId="104" fillId="41" borderId="2" xfId="0" applyFont="1" applyFill="1" applyBorder="1" applyAlignment="1">
      <alignment horizontal="center" vertical="center" wrapText="1"/>
    </xf>
    <xf numFmtId="0" fontId="68" fillId="36" borderId="10" xfId="0" applyFont="1" applyFill="1" applyBorder="1" applyAlignment="1">
      <alignment horizontal="center" vertical="center"/>
    </xf>
    <xf numFmtId="0" fontId="70" fillId="36" borderId="10" xfId="0" applyFont="1" applyFill="1" applyBorder="1" applyAlignment="1">
      <alignment horizontal="center" vertical="center"/>
    </xf>
    <xf numFmtId="0" fontId="87" fillId="41" borderId="3" xfId="0" applyFont="1" applyFill="1" applyBorder="1" applyAlignment="1">
      <alignment horizontal="center" vertical="center"/>
    </xf>
    <xf numFmtId="1" fontId="60" fillId="8" borderId="20" xfId="3" applyNumberFormat="1" applyFont="1" applyFill="1" applyBorder="1" applyAlignment="1" applyProtection="1">
      <alignment horizontal="center" vertical="center" wrapText="1"/>
    </xf>
    <xf numFmtId="0" fontId="68" fillId="22" borderId="86" xfId="0" applyFont="1" applyFill="1" applyBorder="1" applyAlignment="1">
      <alignment horizontal="center" vertical="center" wrapText="1"/>
    </xf>
    <xf numFmtId="42" fontId="138" fillId="8" borderId="20" xfId="3" applyNumberFormat="1" applyFont="1" applyFill="1" applyBorder="1" applyAlignment="1" applyProtection="1">
      <alignment horizontal="center" vertical="center" wrapText="1"/>
    </xf>
    <xf numFmtId="42" fontId="138" fillId="0" borderId="20" xfId="3" applyNumberFormat="1" applyFont="1" applyFill="1" applyBorder="1" applyAlignment="1" applyProtection="1">
      <alignment horizontal="center" vertical="center" wrapText="1"/>
    </xf>
    <xf numFmtId="0" fontId="139" fillId="22" borderId="89" xfId="0" applyFont="1" applyFill="1" applyBorder="1" applyAlignment="1">
      <alignment horizontal="center" vertical="center" wrapText="1"/>
    </xf>
    <xf numFmtId="0" fontId="87" fillId="8" borderId="20" xfId="0" applyFont="1" applyFill="1" applyBorder="1" applyAlignment="1">
      <alignment horizontal="center" vertical="center"/>
    </xf>
    <xf numFmtId="165" fontId="60" fillId="0" borderId="20" xfId="2" applyNumberFormat="1" applyFont="1" applyFill="1" applyBorder="1" applyAlignment="1" applyProtection="1">
      <alignment horizontal="center" vertical="center" wrapText="1"/>
    </xf>
    <xf numFmtId="0" fontId="68" fillId="8" borderId="89" xfId="0" applyFont="1" applyFill="1" applyBorder="1" applyAlignment="1" applyProtection="1">
      <alignment horizontal="left" vertical="center" wrapText="1"/>
      <protection locked="0"/>
    </xf>
    <xf numFmtId="0" fontId="87" fillId="41" borderId="7" xfId="0" applyFont="1" applyFill="1" applyBorder="1" applyAlignment="1">
      <alignment horizontal="left" vertical="center"/>
    </xf>
    <xf numFmtId="0" fontId="87" fillId="41" borderId="2" xfId="0" applyFont="1" applyFill="1" applyBorder="1" applyAlignment="1">
      <alignment horizontal="left" vertical="center"/>
    </xf>
    <xf numFmtId="0" fontId="104" fillId="41" borderId="2" xfId="0" applyFont="1" applyFill="1" applyBorder="1" applyAlignment="1">
      <alignment horizontal="left" vertical="center" wrapText="1"/>
    </xf>
    <xf numFmtId="0" fontId="68" fillId="36" borderId="10" xfId="0" applyFont="1" applyFill="1" applyBorder="1" applyAlignment="1">
      <alignment vertical="center"/>
    </xf>
    <xf numFmtId="0" fontId="70" fillId="36" borderId="10" xfId="0" applyFont="1" applyFill="1" applyBorder="1" applyAlignment="1">
      <alignment vertical="center"/>
    </xf>
    <xf numFmtId="0" fontId="87" fillId="41" borderId="3" xfId="0" applyFont="1" applyFill="1" applyBorder="1" applyAlignment="1">
      <alignment horizontal="left" vertical="center"/>
    </xf>
    <xf numFmtId="0" fontId="68" fillId="8" borderId="20" xfId="0" applyFont="1" applyFill="1" applyBorder="1" applyAlignment="1">
      <alignment vertical="center"/>
    </xf>
    <xf numFmtId="165" fontId="60" fillId="8" borderId="20" xfId="2" applyNumberFormat="1" applyFont="1" applyFill="1" applyBorder="1" applyAlignment="1" applyProtection="1">
      <alignment vertical="center" wrapText="1"/>
    </xf>
    <xf numFmtId="164" fontId="60" fillId="8" borderId="20" xfId="6" applyNumberFormat="1" applyFont="1" applyFill="1" applyBorder="1" applyAlignment="1" applyProtection="1">
      <alignment vertical="center" wrapText="1"/>
    </xf>
    <xf numFmtId="42" fontId="140" fillId="8" borderId="2" xfId="2" applyNumberFormat="1" applyFont="1" applyFill="1" applyBorder="1" applyAlignment="1" applyProtection="1">
      <alignment horizontal="center" vertical="center" wrapText="1"/>
      <protection locked="0"/>
    </xf>
    <xf numFmtId="0" fontId="141" fillId="8" borderId="84" xfId="0" applyFont="1" applyFill="1" applyBorder="1" applyAlignment="1" applyProtection="1">
      <alignment horizontal="center" vertical="center"/>
      <protection locked="0"/>
    </xf>
    <xf numFmtId="0" fontId="141" fillId="8" borderId="99" xfId="0" applyFont="1" applyFill="1" applyBorder="1" applyAlignment="1" applyProtection="1">
      <alignment horizontal="center" vertical="center"/>
      <protection locked="0"/>
    </xf>
    <xf numFmtId="0" fontId="141" fillId="8" borderId="85" xfId="0" applyFont="1" applyFill="1" applyBorder="1" applyAlignment="1" applyProtection="1">
      <alignment horizontal="center" vertical="center"/>
      <protection locked="0"/>
    </xf>
    <xf numFmtId="0" fontId="141" fillId="8" borderId="100" xfId="0" applyFont="1" applyFill="1" applyBorder="1" applyAlignment="1" applyProtection="1">
      <alignment horizontal="center" vertical="center"/>
      <protection locked="0"/>
    </xf>
    <xf numFmtId="0" fontId="142" fillId="0" borderId="121" xfId="0" applyFont="1" applyBorder="1" applyAlignment="1" applyProtection="1">
      <alignment horizontal="center" vertical="center" wrapText="1"/>
      <protection locked="0"/>
    </xf>
    <xf numFmtId="0" fontId="144" fillId="8" borderId="2" xfId="5" applyFont="1" applyFill="1" applyBorder="1" applyAlignment="1">
      <alignment horizontal="left" vertical="center"/>
    </xf>
    <xf numFmtId="0" fontId="144" fillId="8" borderId="2" xfId="5" applyFont="1" applyFill="1" applyBorder="1" applyAlignment="1">
      <alignment horizontal="left" vertical="center" wrapText="1"/>
    </xf>
    <xf numFmtId="0" fontId="96" fillId="42" borderId="2" xfId="0" applyFont="1" applyFill="1" applyBorder="1" applyAlignment="1">
      <alignment horizontal="center" vertical="top" wrapText="1"/>
    </xf>
    <xf numFmtId="0" fontId="99" fillId="42" borderId="2" xfId="0" applyFont="1" applyFill="1" applyBorder="1" applyAlignment="1">
      <alignment horizontal="center" vertical="top" wrapText="1"/>
    </xf>
    <xf numFmtId="0" fontId="96" fillId="36" borderId="2" xfId="0" applyFont="1" applyFill="1" applyBorder="1" applyAlignment="1">
      <alignment horizontal="center" vertical="top" wrapText="1"/>
    </xf>
    <xf numFmtId="0" fontId="96" fillId="22" borderId="5" xfId="0" applyFont="1" applyFill="1" applyBorder="1" applyAlignment="1">
      <alignment horizontal="center" vertical="top" wrapText="1"/>
    </xf>
    <xf numFmtId="0" fontId="90" fillId="41" borderId="80" xfId="0" applyFont="1" applyFill="1" applyBorder="1" applyAlignment="1">
      <alignment horizontal="center" vertical="center" wrapText="1"/>
    </xf>
    <xf numFmtId="0" fontId="90" fillId="41" borderId="73" xfId="0" applyFont="1" applyFill="1" applyBorder="1" applyAlignment="1">
      <alignment horizontal="center" vertical="center" wrapText="1"/>
    </xf>
    <xf numFmtId="0" fontId="90" fillId="41" borderId="81" xfId="0" applyFont="1" applyFill="1" applyBorder="1" applyAlignment="1">
      <alignment horizontal="center" vertical="center" wrapText="1"/>
    </xf>
    <xf numFmtId="0" fontId="90" fillId="22" borderId="80" xfId="0" applyFont="1" applyFill="1" applyBorder="1" applyAlignment="1">
      <alignment horizontal="center" vertical="center" wrapText="1"/>
    </xf>
    <xf numFmtId="0" fontId="56" fillId="0" borderId="0" xfId="0" applyFont="1" applyAlignment="1">
      <alignment horizontal="left" vertical="center" wrapText="1"/>
    </xf>
    <xf numFmtId="0" fontId="56" fillId="0" borderId="11" xfId="0" applyFont="1" applyBorder="1" applyAlignment="1">
      <alignment horizontal="left" vertical="center" wrapText="1"/>
    </xf>
    <xf numFmtId="0" fontId="70" fillId="36" borderId="0" xfId="5" applyFont="1" applyFill="1"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56" fillId="8" borderId="2" xfId="5" applyFont="1" applyFill="1" applyBorder="1" applyAlignment="1" applyProtection="1">
      <alignment vertical="center" wrapText="1"/>
      <protection locked="0"/>
    </xf>
    <xf numFmtId="0" fontId="77" fillId="15" borderId="0" xfId="0" applyFont="1" applyFill="1" applyAlignment="1">
      <alignment horizontal="left" vertical="center"/>
    </xf>
    <xf numFmtId="0" fontId="67" fillId="15" borderId="62" xfId="0" applyFont="1" applyFill="1" applyBorder="1" applyAlignment="1">
      <alignment horizontal="left" vertical="center" wrapText="1"/>
    </xf>
    <xf numFmtId="0" fontId="67" fillId="15" borderId="14" xfId="0" applyFont="1" applyFill="1" applyBorder="1" applyAlignment="1">
      <alignment horizontal="left" vertical="center" wrapText="1"/>
    </xf>
    <xf numFmtId="0" fontId="67" fillId="15" borderId="0" xfId="0" applyFont="1" applyFill="1" applyAlignment="1">
      <alignment horizontal="left" vertical="center"/>
    </xf>
    <xf numFmtId="0" fontId="75" fillId="36" borderId="2" xfId="5" applyFont="1" applyFill="1" applyBorder="1" applyAlignment="1">
      <alignment horizontal="center" vertical="center" wrapText="1"/>
    </xf>
    <xf numFmtId="0" fontId="56" fillId="0" borderId="0" xfId="0" applyFont="1" applyAlignment="1">
      <alignment vertical="center" wrapText="1"/>
    </xf>
    <xf numFmtId="0" fontId="56" fillId="0" borderId="11" xfId="0" applyFont="1" applyBorder="1" applyAlignment="1">
      <alignment vertical="center" wrapText="1"/>
    </xf>
    <xf numFmtId="0" fontId="56" fillId="0" borderId="14" xfId="0" applyFont="1" applyBorder="1" applyAlignment="1">
      <alignment vertical="center" wrapText="1"/>
    </xf>
    <xf numFmtId="0" fontId="56" fillId="0" borderId="13" xfId="0" applyFont="1" applyBorder="1" applyAlignment="1">
      <alignment vertical="center" wrapText="1"/>
    </xf>
    <xf numFmtId="0" fontId="141" fillId="0" borderId="104" xfId="0" applyFont="1" applyBorder="1" applyAlignment="1" applyProtection="1">
      <alignment horizontal="left" vertical="top" wrapText="1"/>
      <protection locked="0"/>
    </xf>
    <xf numFmtId="0" fontId="141" fillId="0" borderId="105" xfId="0" applyFont="1" applyBorder="1" applyAlignment="1" applyProtection="1">
      <alignment horizontal="left" vertical="top" wrapText="1"/>
      <protection locked="0"/>
    </xf>
    <xf numFmtId="0" fontId="141" fillId="0" borderId="50" xfId="0" applyFont="1" applyBorder="1" applyAlignment="1" applyProtection="1">
      <alignment horizontal="left" vertical="top" wrapText="1"/>
      <protection locked="0"/>
    </xf>
    <xf numFmtId="0" fontId="77" fillId="15" borderId="3" xfId="0" applyFont="1" applyFill="1" applyBorder="1" applyAlignment="1">
      <alignment horizontal="left" vertical="center" wrapText="1"/>
    </xf>
    <xf numFmtId="0" fontId="77" fillId="15" borderId="15" xfId="0" applyFont="1" applyFill="1" applyBorder="1" applyAlignment="1">
      <alignment horizontal="left" vertical="center" wrapText="1"/>
    </xf>
    <xf numFmtId="0" fontId="77" fillId="15" borderId="12" xfId="0" applyFont="1" applyFill="1" applyBorder="1" applyAlignment="1">
      <alignment horizontal="left" vertical="center" wrapText="1"/>
    </xf>
    <xf numFmtId="0" fontId="63" fillId="8" borderId="98" xfId="0" applyFont="1" applyFill="1" applyBorder="1" applyAlignment="1" applyProtection="1">
      <alignment horizontal="left" vertical="top" wrapText="1"/>
      <protection locked="0"/>
    </xf>
    <xf numFmtId="0" fontId="63" fillId="8" borderId="37" xfId="0" applyFont="1" applyFill="1" applyBorder="1" applyAlignment="1" applyProtection="1">
      <alignment horizontal="left" vertical="top" wrapText="1"/>
      <protection locked="0"/>
    </xf>
    <xf numFmtId="0" fontId="63" fillId="8" borderId="40" xfId="0" applyFont="1" applyFill="1" applyBorder="1" applyAlignment="1" applyProtection="1">
      <alignment horizontal="left" vertical="top" wrapText="1"/>
      <protection locked="0"/>
    </xf>
    <xf numFmtId="0" fontId="61" fillId="42" borderId="34" xfId="0" applyFont="1" applyFill="1" applyBorder="1" applyAlignment="1">
      <alignment horizontal="left" vertical="top" wrapText="1"/>
    </xf>
    <xf numFmtId="0" fontId="61" fillId="42" borderId="40" xfId="0" applyFont="1" applyFill="1" applyBorder="1" applyAlignment="1">
      <alignment horizontal="left" vertical="top" wrapText="1"/>
    </xf>
    <xf numFmtId="0" fontId="141" fillId="0" borderId="26" xfId="0" applyFont="1" applyBorder="1" applyAlignment="1" applyProtection="1">
      <alignment vertical="top" wrapText="1"/>
      <protection locked="0"/>
    </xf>
    <xf numFmtId="0" fontId="141" fillId="0" borderId="27" xfId="0" applyFont="1" applyBorder="1" applyAlignment="1" applyProtection="1">
      <alignment vertical="top" wrapText="1"/>
      <protection locked="0"/>
    </xf>
    <xf numFmtId="0" fontId="141" fillId="0" borderId="106" xfId="0" applyFont="1" applyBorder="1" applyAlignment="1" applyProtection="1">
      <alignment vertical="top" wrapText="1"/>
      <protection locked="0"/>
    </xf>
    <xf numFmtId="0" fontId="78" fillId="0" borderId="19" xfId="0" applyFont="1" applyBorder="1" applyAlignment="1" applyProtection="1">
      <alignment vertical="top" wrapText="1"/>
      <protection locked="0"/>
    </xf>
    <xf numFmtId="0" fontId="78" fillId="0" borderId="66" xfId="0" applyFont="1" applyBorder="1" applyAlignment="1" applyProtection="1">
      <alignment vertical="top" wrapText="1"/>
      <protection locked="0"/>
    </xf>
    <xf numFmtId="0" fontId="78" fillId="0" borderId="107" xfId="0" applyFont="1" applyBorder="1" applyAlignment="1" applyProtection="1">
      <alignment vertical="top" wrapText="1"/>
      <protection locked="0"/>
    </xf>
    <xf numFmtId="0" fontId="141" fillId="0" borderId="104" xfId="0" applyFont="1" applyBorder="1" applyAlignment="1" applyProtection="1">
      <alignment vertical="top" wrapText="1"/>
      <protection locked="0"/>
    </xf>
    <xf numFmtId="0" fontId="141" fillId="0" borderId="105" xfId="0" applyFont="1" applyBorder="1" applyAlignment="1" applyProtection="1">
      <alignment vertical="top" wrapText="1"/>
      <protection locked="0"/>
    </xf>
    <xf numFmtId="0" fontId="141" fillId="0" borderId="50" xfId="0" applyFont="1" applyBorder="1" applyAlignment="1" applyProtection="1">
      <alignment vertical="top" wrapText="1"/>
      <protection locked="0"/>
    </xf>
    <xf numFmtId="0" fontId="62" fillId="42" borderId="57" xfId="0" applyFont="1" applyFill="1" applyBorder="1" applyAlignment="1">
      <alignment vertical="top" wrapText="1"/>
    </xf>
    <xf numFmtId="0" fontId="61" fillId="42" borderId="60" xfId="0" applyFont="1" applyFill="1" applyBorder="1" applyAlignment="1">
      <alignment vertical="top" wrapText="1"/>
    </xf>
    <xf numFmtId="0" fontId="78" fillId="0" borderId="108" xfId="0" applyFont="1" applyBorder="1" applyAlignment="1" applyProtection="1">
      <alignment horizontal="left" vertical="top" wrapText="1"/>
      <protection locked="0"/>
    </xf>
    <xf numFmtId="0" fontId="78" fillId="0" borderId="22" xfId="0" applyFont="1" applyBorder="1" applyAlignment="1" applyProtection="1">
      <alignment horizontal="left" vertical="top" wrapText="1"/>
      <protection locked="0"/>
    </xf>
    <xf numFmtId="0" fontId="78" fillId="0" borderId="47" xfId="0" applyFont="1" applyBorder="1" applyAlignment="1" applyProtection="1">
      <alignment horizontal="left" vertical="top" wrapText="1"/>
      <protection locked="0"/>
    </xf>
    <xf numFmtId="0" fontId="78" fillId="0" borderId="33" xfId="0" applyFont="1" applyBorder="1" applyAlignment="1" applyProtection="1">
      <alignment horizontal="left" vertical="top" wrapText="1"/>
      <protection locked="0"/>
    </xf>
    <xf numFmtId="0" fontId="78" fillId="0" borderId="45" xfId="0" applyFont="1" applyBorder="1" applyAlignment="1" applyProtection="1">
      <alignment horizontal="left" vertical="top" wrapText="1"/>
      <protection locked="0"/>
    </xf>
    <xf numFmtId="0" fontId="78" fillId="0" borderId="46" xfId="0" applyFont="1" applyBorder="1" applyAlignment="1" applyProtection="1">
      <alignment horizontal="left" vertical="top" wrapText="1"/>
      <protection locked="0"/>
    </xf>
    <xf numFmtId="0" fontId="61" fillId="41" borderId="10" xfId="0" applyFont="1" applyFill="1" applyBorder="1" applyAlignment="1">
      <alignment horizontal="center" vertical="center" wrapText="1"/>
    </xf>
    <xf numFmtId="0" fontId="61" fillId="41" borderId="0" xfId="0" applyFont="1" applyFill="1" applyAlignment="1">
      <alignment horizontal="center" vertical="center" wrapText="1"/>
    </xf>
    <xf numFmtId="0" fontId="63" fillId="42" borderId="37" xfId="0" applyFont="1" applyFill="1" applyBorder="1" applyAlignment="1">
      <alignment horizontal="left" vertical="top" wrapText="1"/>
    </xf>
    <xf numFmtId="0" fontId="63" fillId="42" borderId="40" xfId="0" applyFont="1" applyFill="1" applyBorder="1" applyAlignment="1">
      <alignment horizontal="left" vertical="top" wrapText="1"/>
    </xf>
    <xf numFmtId="0" fontId="142" fillId="0" borderId="109" xfId="0" applyFont="1" applyBorder="1" applyAlignment="1" applyProtection="1">
      <alignment horizontal="left" vertical="top" wrapText="1"/>
      <protection locked="0"/>
    </xf>
    <xf numFmtId="0" fontId="142" fillId="0" borderId="110" xfId="0" applyFont="1" applyBorder="1" applyAlignment="1" applyProtection="1">
      <alignment horizontal="left" vertical="top" wrapText="1"/>
      <protection locked="0"/>
    </xf>
    <xf numFmtId="0" fontId="142" fillId="0" borderId="111" xfId="0" applyFont="1" applyBorder="1" applyAlignment="1" applyProtection="1">
      <alignment horizontal="left" vertical="top" wrapText="1"/>
      <protection locked="0"/>
    </xf>
    <xf numFmtId="0" fontId="142" fillId="0" borderId="86" xfId="0" applyFont="1" applyBorder="1" applyAlignment="1" applyProtection="1">
      <alignment horizontal="left" vertical="top" wrapText="1"/>
      <protection locked="0"/>
    </xf>
    <xf numFmtId="0" fontId="142" fillId="0" borderId="87" xfId="0" applyFont="1" applyBorder="1" applyAlignment="1" applyProtection="1">
      <alignment horizontal="left" vertical="top" wrapText="1"/>
      <protection locked="0"/>
    </xf>
    <xf numFmtId="0" fontId="142" fillId="0" borderId="88" xfId="0" applyFont="1" applyBorder="1" applyAlignment="1" applyProtection="1">
      <alignment horizontal="left" vertical="top" wrapText="1"/>
      <protection locked="0"/>
    </xf>
    <xf numFmtId="0" fontId="142" fillId="0" borderId="112" xfId="0" applyFont="1" applyBorder="1" applyAlignment="1" applyProtection="1">
      <alignment horizontal="left" vertical="top" wrapText="1"/>
      <protection locked="0"/>
    </xf>
    <xf numFmtId="0" fontId="142" fillId="0" borderId="113" xfId="0" applyFont="1" applyBorder="1" applyAlignment="1" applyProtection="1">
      <alignment horizontal="left" vertical="top" wrapText="1"/>
      <protection locked="0"/>
    </xf>
    <xf numFmtId="0" fontId="142" fillId="0" borderId="114" xfId="0" applyFont="1" applyBorder="1" applyAlignment="1" applyProtection="1">
      <alignment horizontal="left" vertical="top" wrapText="1"/>
      <protection locked="0"/>
    </xf>
    <xf numFmtId="0" fontId="143" fillId="0" borderId="108" xfId="0" applyFont="1" applyBorder="1" applyAlignment="1" applyProtection="1">
      <alignment horizontal="left" vertical="top" wrapText="1"/>
      <protection locked="0"/>
    </xf>
    <xf numFmtId="0" fontId="143" fillId="0" borderId="22" xfId="0" applyFont="1" applyBorder="1" applyAlignment="1" applyProtection="1">
      <alignment horizontal="left" vertical="top" wrapText="1"/>
      <protection locked="0"/>
    </xf>
    <xf numFmtId="0" fontId="143" fillId="0" borderId="47" xfId="0" applyFont="1" applyBorder="1" applyAlignment="1" applyProtection="1">
      <alignment horizontal="left" vertical="top" wrapText="1"/>
      <protection locked="0"/>
    </xf>
    <xf numFmtId="0" fontId="61" fillId="41" borderId="104" xfId="0" applyFont="1" applyFill="1" applyBorder="1" applyAlignment="1">
      <alignment horizontal="center" vertical="center" wrapText="1"/>
    </xf>
    <xf numFmtId="0" fontId="61" fillId="41" borderId="120" xfId="0" applyFont="1" applyFill="1" applyBorder="1" applyAlignment="1">
      <alignment horizontal="center" vertical="center" wrapText="1"/>
    </xf>
    <xf numFmtId="0" fontId="61" fillId="41" borderId="50" xfId="0" applyFont="1" applyFill="1" applyBorder="1" applyAlignment="1">
      <alignment horizontal="center" vertical="center" wrapText="1"/>
    </xf>
    <xf numFmtId="0" fontId="63" fillId="42" borderId="62" xfId="0" applyFont="1" applyFill="1" applyBorder="1" applyAlignment="1">
      <alignment horizontal="left" vertical="top" wrapText="1"/>
    </xf>
    <xf numFmtId="0" fontId="63" fillId="42" borderId="24" xfId="0" applyFont="1" applyFill="1" applyBorder="1" applyAlignment="1">
      <alignment horizontal="left" vertical="top" wrapText="1"/>
    </xf>
    <xf numFmtId="0" fontId="63" fillId="42" borderId="60" xfId="0" applyFont="1" applyFill="1" applyBorder="1" applyAlignment="1">
      <alignment horizontal="left" vertical="top" wrapText="1"/>
    </xf>
    <xf numFmtId="0" fontId="142" fillId="0" borderId="123" xfId="0" applyFont="1" applyBorder="1" applyAlignment="1" applyProtection="1">
      <alignment horizontal="left" vertical="top" wrapText="1"/>
      <protection locked="0"/>
    </xf>
    <xf numFmtId="0" fontId="142" fillId="0" borderId="119" xfId="0" applyFont="1" applyBorder="1" applyAlignment="1" applyProtection="1">
      <alignment horizontal="left" vertical="top" wrapText="1"/>
      <protection locked="0"/>
    </xf>
    <xf numFmtId="0" fontId="142" fillId="0" borderId="115" xfId="0" applyFont="1" applyBorder="1" applyAlignment="1" applyProtection="1">
      <alignment horizontal="left" vertical="top" wrapText="1"/>
      <protection locked="0"/>
    </xf>
    <xf numFmtId="0" fontId="141" fillId="0" borderId="10" xfId="0" applyFont="1" applyBorder="1" applyAlignment="1" applyProtection="1">
      <alignment horizontal="left" vertical="top" wrapText="1"/>
      <protection locked="0"/>
    </xf>
    <xf numFmtId="0" fontId="141" fillId="0" borderId="0" xfId="0" applyFont="1" applyAlignment="1" applyProtection="1">
      <alignment horizontal="left" vertical="top" wrapText="1"/>
      <protection locked="0"/>
    </xf>
    <xf numFmtId="0" fontId="78" fillId="0" borderId="8" xfId="0" applyFont="1" applyBorder="1" applyAlignment="1" applyProtection="1">
      <alignment horizontal="left" vertical="top" wrapText="1"/>
      <protection locked="0"/>
    </xf>
    <xf numFmtId="0" fontId="78" fillId="0" borderId="14" xfId="0" applyFont="1" applyBorder="1" applyAlignment="1" applyProtection="1">
      <alignment horizontal="left" vertical="top" wrapText="1"/>
      <protection locked="0"/>
    </xf>
    <xf numFmtId="0" fontId="78" fillId="0" borderId="118" xfId="0" applyFont="1" applyBorder="1" applyAlignment="1" applyProtection="1">
      <alignment horizontal="left" vertical="top" wrapText="1"/>
      <protection locked="0"/>
    </xf>
    <xf numFmtId="0" fontId="78" fillId="0" borderId="104" xfId="0" applyFont="1" applyBorder="1" applyAlignment="1" applyProtection="1">
      <alignment horizontal="left" vertical="top" wrapText="1"/>
      <protection locked="0"/>
    </xf>
    <xf numFmtId="0" fontId="78" fillId="0" borderId="105" xfId="0" applyFont="1" applyBorder="1" applyAlignment="1" applyProtection="1">
      <alignment horizontal="left" vertical="top" wrapText="1"/>
      <protection locked="0"/>
    </xf>
    <xf numFmtId="0" fontId="78" fillId="0" borderId="50" xfId="0" applyFont="1" applyBorder="1" applyAlignment="1" applyProtection="1">
      <alignment horizontal="left" vertical="top" wrapText="1"/>
      <protection locked="0"/>
    </xf>
    <xf numFmtId="0" fontId="142" fillId="8" borderId="112" xfId="0" applyFont="1" applyFill="1" applyBorder="1" applyAlignment="1" applyProtection="1">
      <alignment horizontal="left" vertical="top" wrapText="1"/>
      <protection locked="0"/>
    </xf>
    <xf numFmtId="0" fontId="142" fillId="8" borderId="114" xfId="0" applyFont="1" applyFill="1" applyBorder="1" applyAlignment="1" applyProtection="1">
      <alignment horizontal="left" vertical="top" wrapText="1"/>
      <protection locked="0"/>
    </xf>
    <xf numFmtId="0" fontId="142" fillId="8" borderId="116" xfId="0" applyFont="1" applyFill="1" applyBorder="1" applyAlignment="1" applyProtection="1">
      <alignment horizontal="left" vertical="top" wrapText="1"/>
      <protection locked="0"/>
    </xf>
    <xf numFmtId="0" fontId="63" fillId="0" borderId="104" xfId="0" applyFont="1" applyBorder="1" applyAlignment="1" applyProtection="1">
      <alignment horizontal="left" vertical="top" wrapText="1"/>
      <protection locked="0"/>
    </xf>
    <xf numFmtId="0" fontId="63" fillId="0" borderId="105" xfId="0" applyFont="1" applyBorder="1" applyAlignment="1" applyProtection="1">
      <alignment horizontal="left" vertical="top" wrapText="1"/>
      <protection locked="0"/>
    </xf>
    <xf numFmtId="0" fontId="63" fillId="0" borderId="50" xfId="0" applyFont="1" applyBorder="1" applyAlignment="1" applyProtection="1">
      <alignment horizontal="left" vertical="top" wrapText="1"/>
      <protection locked="0"/>
    </xf>
    <xf numFmtId="0" fontId="61" fillId="42" borderId="117" xfId="0" applyFont="1" applyFill="1" applyBorder="1" applyAlignment="1">
      <alignment vertical="top" wrapText="1"/>
    </xf>
    <xf numFmtId="0" fontId="61" fillId="42" borderId="27" xfId="0" applyFont="1" applyFill="1" applyBorder="1" applyAlignment="1">
      <alignment vertical="top" wrapText="1"/>
    </xf>
    <xf numFmtId="0" fontId="61" fillId="42" borderId="106" xfId="0" applyFont="1" applyFill="1" applyBorder="1" applyAlignment="1">
      <alignment vertical="top" wrapText="1"/>
    </xf>
    <xf numFmtId="0" fontId="84" fillId="5" borderId="14" xfId="0" applyFont="1" applyFill="1" applyBorder="1" applyAlignment="1">
      <alignment horizontal="left" vertical="center" wrapText="1"/>
    </xf>
    <xf numFmtId="0" fontId="66" fillId="0" borderId="2" xfId="0" applyFont="1" applyBorder="1" applyAlignment="1" applyProtection="1">
      <alignment horizontal="center" vertical="center" wrapText="1"/>
      <protection locked="0"/>
    </xf>
    <xf numFmtId="0" fontId="66" fillId="0" borderId="2" xfId="0" applyFont="1" applyBorder="1" applyAlignment="1" applyProtection="1">
      <alignment horizontal="center" vertical="center"/>
      <protection locked="0"/>
    </xf>
    <xf numFmtId="0" fontId="68" fillId="0" borderId="2" xfId="0" applyFont="1" applyBorder="1" applyAlignment="1">
      <alignment horizontal="left" vertical="center"/>
    </xf>
    <xf numFmtId="0" fontId="66" fillId="0" borderId="2" xfId="0" applyFont="1" applyBorder="1" applyAlignment="1" applyProtection="1">
      <alignment horizontal="left" vertical="center"/>
      <protection locked="0"/>
    </xf>
    <xf numFmtId="0" fontId="60" fillId="42" borderId="3" xfId="5" applyFont="1" applyFill="1" applyBorder="1" applyAlignment="1" applyProtection="1">
      <alignment horizontal="center" vertical="center"/>
    </xf>
    <xf numFmtId="0" fontId="60" fillId="42" borderId="9" xfId="5" applyFont="1" applyFill="1" applyBorder="1" applyAlignment="1" applyProtection="1">
      <alignment horizontal="center" vertical="center"/>
    </xf>
    <xf numFmtId="0" fontId="69" fillId="0" borderId="0" xfId="0" applyFont="1" applyAlignment="1">
      <alignment horizontal="left" vertical="top" wrapText="1"/>
    </xf>
    <xf numFmtId="0" fontId="60" fillId="36" borderId="2" xfId="5" applyFont="1" applyFill="1" applyBorder="1" applyAlignment="1" applyProtection="1">
      <alignment horizontal="center" vertical="center" wrapText="1"/>
    </xf>
    <xf numFmtId="0" fontId="60" fillId="36" borderId="2" xfId="5" applyFont="1" applyFill="1" applyBorder="1" applyAlignment="1" applyProtection="1">
      <alignment horizontal="center" vertical="center"/>
    </xf>
    <xf numFmtId="0" fontId="145" fillId="8" borderId="10" xfId="5" applyFont="1" applyFill="1" applyBorder="1" applyAlignment="1" applyProtection="1">
      <alignment horizontal="left" vertical="top" wrapText="1"/>
    </xf>
    <xf numFmtId="0" fontId="145" fillId="8" borderId="0" xfId="5" applyFont="1" applyFill="1" applyBorder="1" applyAlignment="1" applyProtection="1">
      <alignment horizontal="left" vertical="top" wrapText="1"/>
    </xf>
    <xf numFmtId="0" fontId="77" fillId="15" borderId="23" xfId="0" applyFont="1" applyFill="1" applyBorder="1" applyAlignment="1">
      <alignment horizontal="left" vertical="center" wrapText="1"/>
    </xf>
    <xf numFmtId="0" fontId="77" fillId="15" borderId="0" xfId="0" applyFont="1" applyFill="1" applyAlignment="1">
      <alignment horizontal="left" vertical="center" wrapText="1"/>
    </xf>
    <xf numFmtId="0" fontId="83" fillId="36" borderId="2" xfId="4" applyFont="1" applyFill="1" applyBorder="1" applyAlignment="1" applyProtection="1">
      <alignment horizontal="left" vertical="center" wrapText="1"/>
    </xf>
    <xf numFmtId="0" fontId="70" fillId="36" borderId="125" xfId="6" applyFont="1" applyFill="1" applyBorder="1" applyAlignment="1" applyProtection="1">
      <alignment horizontal="right" vertical="center" wrapText="1"/>
    </xf>
    <xf numFmtId="0" fontId="70" fillId="36" borderId="125" xfId="6" applyFont="1" applyFill="1" applyBorder="1" applyAlignment="1" applyProtection="1">
      <alignment horizontal="right" vertical="center"/>
    </xf>
    <xf numFmtId="0" fontId="68" fillId="5" borderId="0" xfId="0" applyFont="1" applyFill="1" applyAlignment="1">
      <alignment horizontal="left" vertical="center" wrapText="1"/>
    </xf>
    <xf numFmtId="0" fontId="102" fillId="36" borderId="3" xfId="4" applyFont="1" applyFill="1" applyBorder="1" applyAlignment="1" applyProtection="1">
      <alignment horizontal="left" vertical="center" wrapText="1"/>
    </xf>
    <xf numFmtId="0" fontId="102" fillId="36" borderId="9" xfId="4" applyFont="1" applyFill="1" applyBorder="1" applyAlignment="1" applyProtection="1">
      <alignment horizontal="left" vertical="center" wrapText="1"/>
    </xf>
    <xf numFmtId="0" fontId="102" fillId="36" borderId="4" xfId="4" applyFont="1" applyFill="1" applyBorder="1" applyAlignment="1" applyProtection="1">
      <alignment horizontal="left" vertical="center" wrapText="1"/>
    </xf>
    <xf numFmtId="0" fontId="83" fillId="36" borderId="3" xfId="4" applyFont="1" applyFill="1" applyBorder="1" applyAlignment="1" applyProtection="1">
      <alignment horizontal="left" vertical="top" wrapText="1"/>
    </xf>
    <xf numFmtId="0" fontId="83" fillId="36" borderId="9" xfId="4" applyFont="1" applyFill="1" applyBorder="1" applyAlignment="1" applyProtection="1">
      <alignment horizontal="left" vertical="top" wrapText="1"/>
    </xf>
    <xf numFmtId="0" fontId="83" fillId="36" borderId="4" xfId="4" applyFont="1" applyFill="1" applyBorder="1" applyAlignment="1" applyProtection="1">
      <alignment horizontal="left" vertical="top" wrapText="1"/>
    </xf>
    <xf numFmtId="0" fontId="64" fillId="5" borderId="10" xfId="0" applyFont="1" applyFill="1" applyBorder="1" applyAlignment="1">
      <alignment horizontal="center" wrapText="1"/>
    </xf>
    <xf numFmtId="0" fontId="64" fillId="5" borderId="0" xfId="0" applyFont="1" applyFill="1" applyAlignment="1">
      <alignment horizontal="center" wrapText="1"/>
    </xf>
    <xf numFmtId="0" fontId="46" fillId="8" borderId="23" xfId="5" applyFont="1" applyFill="1" applyBorder="1" applyAlignment="1">
      <alignment horizontal="left" vertical="center"/>
    </xf>
    <xf numFmtId="0" fontId="46" fillId="8" borderId="0" xfId="5" applyFont="1" applyFill="1" applyBorder="1" applyAlignment="1">
      <alignment horizontal="left" vertical="center"/>
    </xf>
    <xf numFmtId="0" fontId="41" fillId="15" borderId="23" xfId="0" applyFont="1" applyFill="1" applyBorder="1" applyAlignment="1">
      <alignment horizontal="left" vertical="center" wrapText="1"/>
    </xf>
    <xf numFmtId="0" fontId="41" fillId="15" borderId="0" xfId="0" applyFont="1" applyFill="1" applyAlignment="1">
      <alignment horizontal="left" vertical="center" wrapText="1"/>
    </xf>
    <xf numFmtId="0" fontId="43" fillId="22" borderId="72" xfId="0" applyFont="1" applyFill="1" applyBorder="1" applyAlignment="1">
      <alignment horizontal="center" vertical="center" wrapText="1"/>
    </xf>
    <xf numFmtId="0" fontId="43" fillId="22" borderId="73" xfId="0" applyFont="1" applyFill="1" applyBorder="1" applyAlignment="1">
      <alignment horizontal="center" vertical="center" wrapText="1"/>
    </xf>
    <xf numFmtId="0" fontId="30" fillId="22" borderId="2" xfId="0" applyFont="1" applyFill="1" applyBorder="1" applyAlignment="1">
      <alignment horizontal="center" vertical="center" wrapText="1"/>
    </xf>
    <xf numFmtId="0" fontId="38" fillId="34" borderId="3" xfId="0" applyFont="1" applyFill="1" applyBorder="1" applyAlignment="1">
      <alignment horizontal="center" vertical="center" wrapText="1"/>
    </xf>
    <xf numFmtId="0" fontId="26" fillId="34" borderId="9" xfId="0" applyFont="1" applyFill="1" applyBorder="1" applyAlignment="1">
      <alignment horizontal="center" vertical="center"/>
    </xf>
    <xf numFmtId="0" fontId="52" fillId="12" borderId="2" xfId="0" applyFont="1" applyFill="1" applyBorder="1" applyAlignment="1">
      <alignment horizontal="center" vertical="center" wrapText="1"/>
    </xf>
    <xf numFmtId="0" fontId="38" fillId="34" borderId="9" xfId="0" applyFont="1" applyFill="1" applyBorder="1" applyAlignment="1">
      <alignment horizontal="center" vertical="center" wrapText="1"/>
    </xf>
    <xf numFmtId="0" fontId="0" fillId="0" borderId="23" xfId="0" applyBorder="1" applyAlignment="1">
      <alignment horizontal="left" vertical="top" wrapText="1"/>
    </xf>
    <xf numFmtId="0" fontId="0" fillId="0" borderId="0" xfId="0" applyAlignment="1">
      <alignment horizontal="left" vertical="top" wrapText="1"/>
    </xf>
    <xf numFmtId="0" fontId="46" fillId="8" borderId="23" xfId="5" applyFont="1" applyFill="1" applyBorder="1" applyAlignment="1">
      <alignment horizontal="left" vertical="center" wrapText="1"/>
    </xf>
    <xf numFmtId="0" fontId="46" fillId="8" borderId="0" xfId="5" applyFont="1" applyFill="1" applyBorder="1" applyAlignment="1">
      <alignment horizontal="left" vertical="center" wrapText="1"/>
    </xf>
    <xf numFmtId="0" fontId="38" fillId="38" borderId="3" xfId="5" applyFont="1" applyFill="1" applyBorder="1" applyAlignment="1">
      <alignment horizontal="center" vertical="center" wrapText="1"/>
    </xf>
    <xf numFmtId="0" fontId="38" fillId="38" borderId="9" xfId="5" applyFont="1" applyFill="1" applyBorder="1" applyAlignment="1">
      <alignment horizontal="center" vertical="center" wrapText="1"/>
    </xf>
    <xf numFmtId="0" fontId="38" fillId="38" borderId="4" xfId="5" applyFont="1" applyFill="1" applyBorder="1" applyAlignment="1">
      <alignment horizontal="center" vertical="center" wrapText="1"/>
    </xf>
    <xf numFmtId="0" fontId="38" fillId="38" borderId="3" xfId="0" applyFont="1" applyFill="1" applyBorder="1" applyAlignment="1">
      <alignment horizontal="center" vertical="center" wrapText="1"/>
    </xf>
    <xf numFmtId="0" fontId="38" fillId="38" borderId="4" xfId="0" applyFont="1" applyFill="1" applyBorder="1" applyAlignment="1">
      <alignment horizontal="center" vertical="center" wrapText="1"/>
    </xf>
    <xf numFmtId="0" fontId="42" fillId="38" borderId="3" xfId="5" applyFont="1" applyFill="1" applyBorder="1" applyAlignment="1">
      <alignment horizontal="center" vertical="center" wrapText="1"/>
    </xf>
    <xf numFmtId="0" fontId="42" fillId="38" borderId="9" xfId="5" applyFont="1" applyFill="1" applyBorder="1" applyAlignment="1">
      <alignment horizontal="center" vertical="center" wrapText="1"/>
    </xf>
    <xf numFmtId="0" fontId="42" fillId="38" borderId="4" xfId="5" applyFont="1" applyFill="1" applyBorder="1" applyAlignment="1">
      <alignment horizontal="center" vertical="center" wrapText="1"/>
    </xf>
    <xf numFmtId="0" fontId="30" fillId="22" borderId="5" xfId="0" applyFont="1" applyFill="1" applyBorder="1" applyAlignment="1">
      <alignment horizontal="center" vertical="center" wrapText="1"/>
    </xf>
    <xf numFmtId="0" fontId="30" fillId="22" borderId="7" xfId="0" applyFont="1" applyFill="1" applyBorder="1" applyAlignment="1">
      <alignment horizontal="center" vertical="center" wrapText="1"/>
    </xf>
    <xf numFmtId="0" fontId="42" fillId="38" borderId="2"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32" xfId="0" applyFont="1" applyFill="1" applyBorder="1" applyAlignment="1">
      <alignment horizontal="center" vertical="center" wrapText="1"/>
    </xf>
    <xf numFmtId="0" fontId="1" fillId="22" borderId="63" xfId="0" applyFont="1" applyFill="1" applyBorder="1" applyAlignment="1">
      <alignment horizontal="center" vertical="center" wrapText="1"/>
    </xf>
    <xf numFmtId="0" fontId="1" fillId="22" borderId="64" xfId="0" applyFont="1" applyFill="1" applyBorder="1" applyAlignment="1">
      <alignment horizontal="center" vertical="center" wrapText="1"/>
    </xf>
    <xf numFmtId="0" fontId="29" fillId="8" borderId="23" xfId="5" applyFont="1" applyFill="1" applyBorder="1" applyAlignment="1">
      <alignment horizontal="left" vertical="center" wrapText="1"/>
    </xf>
    <xf numFmtId="0" fontId="29" fillId="8" borderId="0" xfId="5" applyFont="1" applyFill="1" applyBorder="1" applyAlignment="1">
      <alignment horizontal="left" vertical="center" wrapText="1"/>
    </xf>
    <xf numFmtId="0" fontId="30" fillId="13" borderId="5" xfId="0" applyFont="1" applyFill="1" applyBorder="1" applyAlignment="1">
      <alignment horizontal="center" vertical="center" wrapText="1"/>
    </xf>
    <xf numFmtId="0" fontId="30" fillId="13" borderId="32" xfId="0" applyFont="1" applyFill="1" applyBorder="1" applyAlignment="1">
      <alignment horizontal="center" vertical="center" wrapText="1"/>
    </xf>
    <xf numFmtId="0" fontId="38" fillId="37" borderId="3" xfId="5" applyFont="1" applyFill="1" applyBorder="1" applyAlignment="1">
      <alignment horizontal="center" vertical="center" wrapText="1"/>
    </xf>
    <xf numFmtId="0" fontId="38" fillId="37" borderId="9" xfId="5" applyFont="1" applyFill="1" applyBorder="1" applyAlignment="1">
      <alignment horizontal="center" vertical="center" wrapText="1"/>
    </xf>
    <xf numFmtId="0" fontId="42" fillId="37" borderId="3" xfId="5" applyFont="1" applyFill="1" applyBorder="1" applyAlignment="1">
      <alignment horizontal="center" vertical="center" wrapText="1"/>
    </xf>
    <xf numFmtId="0" fontId="42" fillId="37" borderId="9" xfId="5" applyFont="1" applyFill="1" applyBorder="1" applyAlignment="1">
      <alignment horizontal="center" vertical="center" wrapText="1"/>
    </xf>
    <xf numFmtId="0" fontId="17" fillId="13" borderId="5" xfId="0" applyFont="1" applyFill="1" applyBorder="1" applyAlignment="1">
      <alignment horizontal="center" vertical="center" wrapText="1"/>
    </xf>
    <xf numFmtId="0" fontId="17" fillId="13" borderId="32" xfId="0" applyFont="1" applyFill="1" applyBorder="1" applyAlignment="1">
      <alignment horizontal="center" vertical="center" wrapText="1"/>
    </xf>
    <xf numFmtId="0" fontId="39" fillId="6" borderId="57" xfId="5" applyFont="1" applyFill="1" applyBorder="1" applyAlignment="1">
      <alignment horizontal="center" vertical="center"/>
    </xf>
    <xf numFmtId="0" fontId="39" fillId="6" borderId="68" xfId="5" applyFont="1" applyFill="1" applyBorder="1" applyAlignment="1">
      <alignment horizontal="center" vertical="center"/>
    </xf>
    <xf numFmtId="0" fontId="39" fillId="22" borderId="33" xfId="5" applyFont="1" applyFill="1" applyBorder="1" applyAlignment="1">
      <alignment horizontal="center" vertical="top"/>
    </xf>
    <xf numFmtId="0" fontId="39" fillId="22" borderId="45" xfId="5" applyFont="1" applyFill="1" applyBorder="1" applyAlignment="1">
      <alignment horizontal="center" vertical="top"/>
    </xf>
    <xf numFmtId="0" fontId="39" fillId="22" borderId="2" xfId="5" applyFont="1" applyFill="1" applyBorder="1" applyAlignment="1">
      <alignment horizontal="left" vertical="top" wrapText="1"/>
    </xf>
    <xf numFmtId="0" fontId="39" fillId="22" borderId="3" xfId="5" applyFont="1" applyFill="1" applyBorder="1" applyAlignment="1">
      <alignment horizontal="left" vertical="top" wrapText="1"/>
    </xf>
    <xf numFmtId="0" fontId="39" fillId="33" borderId="57" xfId="5" applyFont="1" applyFill="1" applyBorder="1" applyAlignment="1">
      <alignment horizontal="center" vertical="center"/>
    </xf>
    <xf numFmtId="0" fontId="39" fillId="33" borderId="68" xfId="5" applyFont="1" applyFill="1" applyBorder="1" applyAlignment="1">
      <alignment horizontal="center" vertical="center"/>
    </xf>
    <xf numFmtId="0" fontId="48" fillId="15" borderId="0" xfId="0" applyFont="1" applyFill="1" applyAlignment="1">
      <alignment horizontal="left" vertical="center" wrapText="1"/>
    </xf>
    <xf numFmtId="0" fontId="39" fillId="33" borderId="25" xfId="5" applyFont="1" applyFill="1" applyBorder="1" applyAlignment="1">
      <alignment horizontal="center" vertical="center"/>
    </xf>
    <xf numFmtId="0" fontId="39" fillId="33" borderId="28" xfId="5" applyFont="1" applyFill="1" applyBorder="1" applyAlignment="1">
      <alignment horizontal="center" vertical="center"/>
    </xf>
    <xf numFmtId="167" fontId="56" fillId="0" borderId="29" xfId="7" applyNumberFormat="1" applyFont="1" applyBorder="1" applyAlignment="1" applyProtection="1">
      <alignment horizontal="center" vertical="top" wrapText="1"/>
      <protection locked="0"/>
    </xf>
    <xf numFmtId="167" fontId="56" fillId="0" borderId="39" xfId="7" applyNumberFormat="1" applyFont="1" applyBorder="1" applyAlignment="1" applyProtection="1">
      <alignment horizontal="center" vertical="top" wrapText="1"/>
      <protection locked="0"/>
    </xf>
    <xf numFmtId="167" fontId="56" fillId="0" borderId="42" xfId="7" applyNumberFormat="1" applyFont="1" applyBorder="1" applyAlignment="1" applyProtection="1">
      <alignment horizontal="center" vertical="top" wrapText="1"/>
      <protection locked="0"/>
    </xf>
    <xf numFmtId="1" fontId="105" fillId="19" borderId="34" xfId="7" applyNumberFormat="1" applyFont="1" applyFill="1" applyBorder="1" applyAlignment="1">
      <alignment horizontal="center" vertical="center" wrapText="1"/>
    </xf>
    <xf numFmtId="1" fontId="105" fillId="19" borderId="37" xfId="7" applyNumberFormat="1" applyFont="1" applyFill="1" applyBorder="1" applyAlignment="1">
      <alignment horizontal="center" vertical="center" wrapText="1"/>
    </xf>
    <xf numFmtId="1" fontId="105" fillId="19" borderId="40" xfId="7" applyNumberFormat="1" applyFont="1" applyFill="1" applyBorder="1" applyAlignment="1">
      <alignment horizontal="center" vertical="center" wrapText="1"/>
    </xf>
    <xf numFmtId="0" fontId="56" fillId="0" borderId="35" xfId="7" applyFont="1" applyBorder="1" applyAlignment="1" applyProtection="1">
      <alignment horizontal="left" vertical="top" wrapText="1"/>
      <protection locked="0"/>
    </xf>
    <xf numFmtId="0" fontId="56" fillId="0" borderId="6" xfId="7" applyFont="1" applyBorder="1" applyAlignment="1" applyProtection="1">
      <alignment horizontal="left" vertical="top" wrapText="1"/>
      <protection locked="0"/>
    </xf>
    <xf numFmtId="0" fontId="56" fillId="0" borderId="32" xfId="7" applyFont="1" applyBorder="1" applyAlignment="1" applyProtection="1">
      <alignment horizontal="left" vertical="top" wrapText="1"/>
      <protection locked="0"/>
    </xf>
    <xf numFmtId="0" fontId="56" fillId="0" borderId="35" xfId="7" applyFont="1" applyBorder="1" applyAlignment="1" applyProtection="1">
      <alignment horizontal="center" vertical="center" wrapText="1"/>
      <protection locked="0"/>
    </xf>
    <xf numFmtId="0" fontId="56" fillId="0" borderId="6" xfId="7" applyFont="1" applyBorder="1" applyAlignment="1" applyProtection="1">
      <alignment horizontal="center" vertical="center" wrapText="1"/>
      <protection locked="0"/>
    </xf>
    <xf numFmtId="0" fontId="56" fillId="0" borderId="32" xfId="7" applyFont="1" applyBorder="1" applyAlignment="1" applyProtection="1">
      <alignment horizontal="center" vertical="center" wrapText="1"/>
      <protection locked="0"/>
    </xf>
    <xf numFmtId="0" fontId="56" fillId="22" borderId="35" xfId="7" applyFont="1" applyFill="1" applyBorder="1" applyAlignment="1">
      <alignment horizontal="center" vertical="center" wrapText="1"/>
    </xf>
    <xf numFmtId="0" fontId="56" fillId="22" borderId="6" xfId="7" applyFont="1" applyFill="1" applyBorder="1" applyAlignment="1">
      <alignment horizontal="center" vertical="center" wrapText="1"/>
    </xf>
    <xf numFmtId="0" fontId="56" fillId="22" borderId="32" xfId="7" applyFont="1" applyFill="1" applyBorder="1" applyAlignment="1">
      <alignment horizontal="center" vertical="center" wrapText="1"/>
    </xf>
    <xf numFmtId="0" fontId="56" fillId="8" borderId="35" xfId="7" applyFont="1" applyFill="1" applyBorder="1" applyAlignment="1" applyProtection="1">
      <alignment horizontal="left" vertical="top" wrapText="1"/>
      <protection locked="0"/>
    </xf>
    <xf numFmtId="0" fontId="56" fillId="8" borderId="6" xfId="7" applyFont="1" applyFill="1" applyBorder="1" applyAlignment="1" applyProtection="1">
      <alignment horizontal="left" vertical="top" wrapText="1"/>
      <protection locked="0"/>
    </xf>
    <xf numFmtId="0" fontId="56" fillId="8" borderId="32" xfId="7" applyFont="1" applyFill="1" applyBorder="1" applyAlignment="1" applyProtection="1">
      <alignment horizontal="left" vertical="top" wrapText="1"/>
      <protection locked="0"/>
    </xf>
    <xf numFmtId="0" fontId="67" fillId="15" borderId="0" xfId="0" applyFont="1" applyFill="1" applyAlignment="1">
      <alignment horizontal="left" vertical="center" wrapText="1"/>
    </xf>
    <xf numFmtId="0" fontId="74" fillId="18" borderId="26" xfId="7" applyFont="1" applyFill="1" applyBorder="1" applyAlignment="1">
      <alignment horizontal="center" vertical="center"/>
    </xf>
    <xf numFmtId="0" fontId="74" fillId="18" borderId="27" xfId="7" applyFont="1" applyFill="1" applyBorder="1" applyAlignment="1">
      <alignment horizontal="center" vertical="center"/>
    </xf>
    <xf numFmtId="0" fontId="74" fillId="18" borderId="28" xfId="7" applyFont="1" applyFill="1" applyBorder="1" applyAlignment="1">
      <alignment horizontal="center" vertical="center"/>
    </xf>
    <xf numFmtId="0" fontId="88" fillId="0" borderId="35" xfId="7" applyFont="1" applyBorder="1" applyAlignment="1" applyProtection="1">
      <alignment horizontal="left" vertical="top" wrapText="1"/>
      <protection locked="0"/>
    </xf>
    <xf numFmtId="0" fontId="88" fillId="0" borderId="6" xfId="7" applyFont="1" applyBorder="1" applyAlignment="1" applyProtection="1">
      <alignment horizontal="left" vertical="top" wrapText="1"/>
      <protection locked="0"/>
    </xf>
    <xf numFmtId="0" fontId="88" fillId="0" borderId="32" xfId="7" applyFont="1" applyBorder="1" applyAlignment="1" applyProtection="1">
      <alignment horizontal="left" vertical="top" wrapText="1"/>
      <protection locked="0"/>
    </xf>
    <xf numFmtId="0" fontId="88" fillId="0" borderId="35" xfId="7" applyFont="1" applyBorder="1" applyAlignment="1" applyProtection="1">
      <alignment horizontal="center" vertical="center" wrapText="1"/>
      <protection locked="0"/>
    </xf>
    <xf numFmtId="0" fontId="88" fillId="0" borderId="6" xfId="7" applyFont="1" applyBorder="1" applyAlignment="1" applyProtection="1">
      <alignment horizontal="center" vertical="center" wrapText="1"/>
      <protection locked="0"/>
    </xf>
    <xf numFmtId="0" fontId="88" fillId="0" borderId="32" xfId="7" applyFont="1" applyBorder="1" applyAlignment="1" applyProtection="1">
      <alignment horizontal="center" vertical="center" wrapText="1"/>
      <protection locked="0"/>
    </xf>
    <xf numFmtId="0" fontId="88" fillId="22" borderId="35" xfId="7" applyFont="1" applyFill="1" applyBorder="1" applyAlignment="1">
      <alignment horizontal="center" vertical="center" wrapText="1"/>
    </xf>
    <xf numFmtId="0" fontId="88" fillId="22" borderId="6" xfId="7" applyFont="1" applyFill="1" applyBorder="1" applyAlignment="1">
      <alignment horizontal="center" vertical="center" wrapText="1"/>
    </xf>
    <xf numFmtId="0" fontId="88" fillId="22" borderId="32" xfId="7" applyFont="1" applyFill="1" applyBorder="1" applyAlignment="1">
      <alignment horizontal="center" vertical="center" wrapText="1"/>
    </xf>
    <xf numFmtId="0" fontId="88" fillId="8" borderId="35" xfId="7" applyFont="1" applyFill="1" applyBorder="1" applyAlignment="1" applyProtection="1">
      <alignment horizontal="left" vertical="top" wrapText="1"/>
      <protection locked="0"/>
    </xf>
    <xf numFmtId="0" fontId="88" fillId="8" borderId="6" xfId="7" applyFont="1" applyFill="1" applyBorder="1" applyAlignment="1" applyProtection="1">
      <alignment horizontal="left" vertical="top" wrapText="1"/>
      <protection locked="0"/>
    </xf>
    <xf numFmtId="0" fontId="88" fillId="8" borderId="32" xfId="7" applyFont="1" applyFill="1" applyBorder="1" applyAlignment="1" applyProtection="1">
      <alignment horizontal="left" vertical="top" wrapText="1"/>
      <protection locked="0"/>
    </xf>
    <xf numFmtId="0" fontId="80" fillId="8" borderId="45" xfId="5" applyFont="1" applyFill="1" applyBorder="1" applyAlignment="1">
      <alignment horizontal="left" vertical="top" wrapText="1"/>
    </xf>
    <xf numFmtId="0" fontId="80" fillId="8" borderId="45" xfId="5" applyFont="1" applyFill="1" applyBorder="1" applyAlignment="1">
      <alignment horizontal="left" vertical="top"/>
    </xf>
    <xf numFmtId="0" fontId="68" fillId="8" borderId="90" xfId="0" applyFont="1" applyFill="1" applyBorder="1" applyAlignment="1" applyProtection="1">
      <alignment horizontal="center" vertical="center" wrapText="1"/>
      <protection locked="0"/>
    </xf>
    <xf numFmtId="0" fontId="68" fillId="8" borderId="91" xfId="0" applyFont="1" applyFill="1" applyBorder="1" applyAlignment="1" applyProtection="1">
      <alignment horizontal="center" vertical="center" wrapText="1"/>
      <protection locked="0"/>
    </xf>
    <xf numFmtId="0" fontId="68" fillId="8" borderId="92" xfId="0" applyFont="1" applyFill="1" applyBorder="1" applyAlignment="1" applyProtection="1">
      <alignment horizontal="center" vertical="center" wrapText="1"/>
      <protection locked="0"/>
    </xf>
    <xf numFmtId="0" fontId="83" fillId="36" borderId="2" xfId="0" applyFont="1" applyFill="1" applyBorder="1" applyAlignment="1">
      <alignment horizontal="center" vertical="center"/>
    </xf>
    <xf numFmtId="0" fontId="60" fillId="41" borderId="3" xfId="0" applyFont="1" applyFill="1" applyBorder="1" applyAlignment="1">
      <alignment horizontal="center" vertical="center" wrapText="1"/>
    </xf>
    <xf numFmtId="0" fontId="60" fillId="41" borderId="9" xfId="0" applyFont="1" applyFill="1" applyBorder="1" applyAlignment="1">
      <alignment horizontal="center" vertical="center" wrapText="1"/>
    </xf>
    <xf numFmtId="0" fontId="60" fillId="41" borderId="4" xfId="0" applyFont="1" applyFill="1" applyBorder="1" applyAlignment="1">
      <alignment horizontal="center" vertical="center" wrapText="1"/>
    </xf>
    <xf numFmtId="0" fontId="90" fillId="5" borderId="75" xfId="0" applyFont="1" applyFill="1" applyBorder="1" applyAlignment="1">
      <alignment horizontal="center" vertical="center" wrapText="1"/>
    </xf>
    <xf numFmtId="0" fontId="90" fillId="5" borderId="72" xfId="0" applyFont="1" applyFill="1" applyBorder="1" applyAlignment="1">
      <alignment horizontal="center" vertical="center" wrapText="1"/>
    </xf>
    <xf numFmtId="0" fontId="90" fillId="5" borderId="73" xfId="0" applyFont="1" applyFill="1" applyBorder="1" applyAlignment="1">
      <alignment horizontal="center" vertical="center" wrapText="1"/>
    </xf>
    <xf numFmtId="0" fontId="69" fillId="5" borderId="82" xfId="0" applyFont="1" applyFill="1" applyBorder="1" applyAlignment="1">
      <alignment horizontal="center" vertical="center" wrapText="1"/>
    </xf>
    <xf numFmtId="0" fontId="69" fillId="5" borderId="20" xfId="0" applyFont="1" applyFill="1" applyBorder="1" applyAlignment="1">
      <alignment horizontal="center" vertical="center" wrapText="1"/>
    </xf>
    <xf numFmtId="0" fontId="69" fillId="5" borderId="81" xfId="0" applyFont="1" applyFill="1" applyBorder="1" applyAlignment="1">
      <alignment horizontal="center" vertical="center" wrapText="1"/>
    </xf>
    <xf numFmtId="0" fontId="60" fillId="41" borderId="3" xfId="0" applyFont="1" applyFill="1" applyBorder="1" applyAlignment="1">
      <alignment horizontal="center" vertical="center"/>
    </xf>
    <xf numFmtId="0" fontId="60" fillId="41" borderId="9" xfId="0" applyFont="1" applyFill="1" applyBorder="1" applyAlignment="1">
      <alignment horizontal="center" vertical="center"/>
    </xf>
    <xf numFmtId="0" fontId="60" fillId="41" borderId="4" xfId="0" applyFont="1" applyFill="1" applyBorder="1" applyAlignment="1">
      <alignment horizontal="center" vertical="center"/>
    </xf>
    <xf numFmtId="0" fontId="68" fillId="8" borderId="95" xfId="0" applyFont="1" applyFill="1" applyBorder="1" applyAlignment="1" applyProtection="1">
      <alignment horizontal="center" vertical="center" wrapText="1"/>
      <protection locked="0"/>
    </xf>
    <xf numFmtId="0" fontId="68" fillId="8" borderId="96" xfId="0" applyFont="1" applyFill="1" applyBorder="1" applyAlignment="1" applyProtection="1">
      <alignment horizontal="center" vertical="center" wrapText="1"/>
      <protection locked="0"/>
    </xf>
    <xf numFmtId="0" fontId="68" fillId="8" borderId="97" xfId="0" applyFont="1" applyFill="1" applyBorder="1" applyAlignment="1" applyProtection="1">
      <alignment horizontal="center" vertical="center" wrapText="1"/>
      <protection locked="0"/>
    </xf>
    <xf numFmtId="0" fontId="108" fillId="36" borderId="2" xfId="0" applyFont="1" applyFill="1" applyBorder="1" applyAlignment="1">
      <alignment horizontal="center" vertical="top" wrapText="1"/>
    </xf>
    <xf numFmtId="0" fontId="60" fillId="42" borderId="2" xfId="5" applyFont="1" applyFill="1" applyBorder="1" applyAlignment="1" applyProtection="1">
      <alignment horizontal="center" vertical="center"/>
    </xf>
    <xf numFmtId="0" fontId="131" fillId="0" borderId="0" xfId="1" applyFont="1" applyAlignment="1" applyProtection="1">
      <alignment horizontal="left" vertical="center" wrapText="1"/>
      <protection locked="0"/>
    </xf>
    <xf numFmtId="0" fontId="131" fillId="0" borderId="0" xfId="1" applyFont="1" applyAlignment="1">
      <alignment horizontal="left" vertical="center" wrapText="1"/>
    </xf>
    <xf numFmtId="0" fontId="134" fillId="51" borderId="0" xfId="0" applyFont="1" applyFill="1" applyAlignment="1">
      <alignment horizontal="right" vertical="center"/>
    </xf>
    <xf numFmtId="0" fontId="135" fillId="51" borderId="0" xfId="0" applyFont="1" applyFill="1" applyAlignment="1">
      <alignment horizontal="right" vertical="center"/>
    </xf>
    <xf numFmtId="0" fontId="96" fillId="42" borderId="5" xfId="0" applyFont="1" applyFill="1" applyBorder="1" applyAlignment="1">
      <alignment horizontal="center" vertical="center" wrapText="1"/>
    </xf>
    <xf numFmtId="0" fontId="0" fillId="0" borderId="7" xfId="0" applyBorder="1" applyAlignment="1">
      <alignment horizontal="center" vertical="center" wrapText="1"/>
    </xf>
    <xf numFmtId="0" fontId="96" fillId="53" borderId="5" xfId="0" applyFont="1" applyFill="1" applyBorder="1" applyAlignment="1">
      <alignment horizontal="center" vertical="center" wrapText="1"/>
    </xf>
    <xf numFmtId="0" fontId="0" fillId="53" borderId="7" xfId="0" applyFill="1" applyBorder="1" applyAlignment="1">
      <alignment horizontal="center" vertical="center" wrapText="1"/>
    </xf>
    <xf numFmtId="0" fontId="96" fillId="52" borderId="5" xfId="0" applyFont="1" applyFill="1" applyBorder="1" applyAlignment="1">
      <alignment horizontal="center" vertical="center" wrapText="1"/>
    </xf>
    <xf numFmtId="0" fontId="96" fillId="52" borderId="7" xfId="0" applyFont="1" applyFill="1" applyBorder="1" applyAlignment="1">
      <alignment horizontal="center" vertical="center" wrapText="1"/>
    </xf>
    <xf numFmtId="0" fontId="94" fillId="8" borderId="0" xfId="5" applyFont="1" applyFill="1" applyBorder="1" applyAlignment="1" applyProtection="1">
      <alignment horizontal="left" vertical="center" wrapText="1"/>
    </xf>
    <xf numFmtId="0" fontId="129" fillId="0" borderId="0" xfId="0" applyFont="1" applyAlignment="1">
      <alignment horizontal="left" vertical="center" wrapText="1"/>
    </xf>
    <xf numFmtId="0" fontId="83" fillId="36" borderId="2" xfId="5" applyFont="1" applyFill="1" applyBorder="1" applyAlignment="1">
      <alignment horizontal="center" vertical="center"/>
    </xf>
    <xf numFmtId="0" fontId="94" fillId="5" borderId="0" xfId="5" applyFont="1" applyFill="1" applyBorder="1" applyAlignment="1" applyProtection="1">
      <alignment horizontal="left" vertical="center" wrapText="1"/>
    </xf>
    <xf numFmtId="0" fontId="60" fillId="42" borderId="4" xfId="5" applyFont="1" applyFill="1" applyBorder="1" applyAlignment="1" applyProtection="1">
      <alignment horizontal="center" vertical="center"/>
    </xf>
    <xf numFmtId="0" fontId="83" fillId="36" borderId="2" xfId="5" applyFont="1" applyFill="1" applyBorder="1" applyAlignment="1">
      <alignment horizontal="center" vertical="center" wrapText="1"/>
    </xf>
    <xf numFmtId="0" fontId="83" fillId="36" borderId="3" xfId="5" applyFont="1" applyFill="1" applyBorder="1" applyAlignment="1">
      <alignment horizontal="center" vertical="center" wrapText="1"/>
    </xf>
    <xf numFmtId="0" fontId="83" fillId="36" borderId="9" xfId="5" applyFont="1" applyFill="1" applyBorder="1" applyAlignment="1">
      <alignment horizontal="center" vertical="center" wrapText="1"/>
    </xf>
    <xf numFmtId="0" fontId="83" fillId="36" borderId="4" xfId="5" applyFont="1" applyFill="1" applyBorder="1" applyAlignment="1">
      <alignment horizontal="center" vertical="center" wrapText="1"/>
    </xf>
    <xf numFmtId="0" fontId="90" fillId="5" borderId="82" xfId="0" applyFont="1" applyFill="1" applyBorder="1" applyAlignment="1">
      <alignment horizontal="center" vertical="center" wrapText="1"/>
    </xf>
    <xf numFmtId="0" fontId="90" fillId="5" borderId="20" xfId="0" applyFont="1" applyFill="1" applyBorder="1" applyAlignment="1">
      <alignment horizontal="center" vertical="center" wrapText="1"/>
    </xf>
    <xf numFmtId="0" fontId="90" fillId="5" borderId="0" xfId="0" applyFont="1" applyFill="1" applyAlignment="1">
      <alignment horizontal="center" vertical="center" wrapText="1"/>
    </xf>
    <xf numFmtId="0" fontId="90" fillId="5" borderId="11" xfId="0" applyFont="1" applyFill="1" applyBorder="1" applyAlignment="1">
      <alignment horizontal="center" vertical="center" wrapText="1"/>
    </xf>
    <xf numFmtId="0" fontId="96" fillId="42" borderId="17" xfId="0" applyFont="1" applyFill="1" applyBorder="1" applyAlignment="1">
      <alignment horizontal="center" vertical="center" wrapText="1"/>
    </xf>
    <xf numFmtId="0" fontId="0" fillId="0" borderId="8" xfId="0" applyBorder="1" applyAlignment="1">
      <alignment horizontal="center" vertical="center" wrapText="1"/>
    </xf>
    <xf numFmtId="0" fontId="96" fillId="53" borderId="7" xfId="0" applyFont="1" applyFill="1" applyBorder="1" applyAlignment="1">
      <alignment horizontal="center" vertical="center" wrapText="1"/>
    </xf>
    <xf numFmtId="0" fontId="68" fillId="8" borderId="0" xfId="0" applyFont="1" applyFill="1" applyAlignment="1">
      <alignment horizontal="left" vertical="center" wrapText="1"/>
    </xf>
    <xf numFmtId="0" fontId="116" fillId="0" borderId="48" xfId="0" applyFont="1" applyBorder="1" applyAlignment="1">
      <alignment vertical="center" wrapText="1"/>
    </xf>
    <xf numFmtId="0" fontId="116" fillId="0" borderId="51" xfId="0" applyFont="1" applyBorder="1" applyAlignment="1">
      <alignment vertical="center" wrapText="1"/>
    </xf>
    <xf numFmtId="0" fontId="117" fillId="0" borderId="21" xfId="0" applyFont="1" applyBorder="1" applyAlignment="1">
      <alignment vertical="center" wrapText="1"/>
    </xf>
    <xf numFmtId="0" fontId="117" fillId="0" borderId="47" xfId="0" applyFont="1" applyBorder="1" applyAlignment="1">
      <alignment vertical="center" wrapText="1"/>
    </xf>
    <xf numFmtId="0" fontId="117" fillId="0" borderId="44" xfId="0" applyFont="1" applyBorder="1" applyAlignment="1">
      <alignment vertical="center" wrapText="1"/>
    </xf>
    <xf numFmtId="0" fontId="117" fillId="0" borderId="46" xfId="0" applyFont="1" applyBorder="1" applyAlignment="1">
      <alignment vertical="center" wrapText="1"/>
    </xf>
    <xf numFmtId="0" fontId="115" fillId="0" borderId="44" xfId="0" quotePrefix="1" applyFont="1" applyBorder="1" applyAlignment="1">
      <alignment horizontal="left" vertical="center" wrapText="1" indent="2"/>
    </xf>
    <xf numFmtId="0" fontId="115" fillId="0" borderId="46" xfId="0" applyFont="1" applyBorder="1" applyAlignment="1">
      <alignment horizontal="left" vertical="center" wrapText="1" indent="2"/>
    </xf>
    <xf numFmtId="0" fontId="117" fillId="0" borderId="53" xfId="0" applyFont="1" applyBorder="1" applyAlignment="1">
      <alignment vertical="center" wrapText="1"/>
    </xf>
    <xf numFmtId="0" fontId="117" fillId="0" borderId="50" xfId="0" applyFont="1" applyBorder="1" applyAlignment="1">
      <alignment vertical="center" wrapText="1"/>
    </xf>
    <xf numFmtId="0" fontId="114" fillId="35" borderId="53" xfId="0" applyFont="1" applyFill="1" applyBorder="1" applyAlignment="1">
      <alignment vertical="center" wrapText="1"/>
    </xf>
    <xf numFmtId="0" fontId="114" fillId="35" borderId="50" xfId="0" applyFont="1" applyFill="1" applyBorder="1" applyAlignment="1">
      <alignment vertical="center" wrapText="1"/>
    </xf>
    <xf numFmtId="0" fontId="115" fillId="0" borderId="23" xfId="0" quotePrefix="1" applyFont="1" applyBorder="1" applyAlignment="1">
      <alignment horizontal="left" vertical="center" wrapText="1" indent="2"/>
    </xf>
    <xf numFmtId="0" fontId="115" fillId="0" borderId="43" xfId="0" applyFont="1" applyBorder="1" applyAlignment="1">
      <alignment horizontal="left" vertical="center" wrapText="1" indent="2"/>
    </xf>
    <xf numFmtId="0" fontId="117" fillId="0" borderId="44" xfId="0" applyFont="1" applyBorder="1" applyAlignment="1">
      <alignment horizontal="left" vertical="center" wrapText="1"/>
    </xf>
    <xf numFmtId="0" fontId="117" fillId="0" borderId="46" xfId="0" applyFont="1" applyBorder="1" applyAlignment="1">
      <alignment horizontal="left" vertical="center" wrapText="1"/>
    </xf>
    <xf numFmtId="0" fontId="117" fillId="0" borderId="83" xfId="0" applyFont="1" applyBorder="1" applyAlignment="1">
      <alignment vertical="center" wrapText="1"/>
    </xf>
    <xf numFmtId="0" fontId="117" fillId="0" borderId="54" xfId="0" applyFont="1" applyBorder="1" applyAlignment="1">
      <alignment vertical="center" wrapText="1"/>
    </xf>
    <xf numFmtId="0" fontId="117" fillId="0" borderId="23" xfId="0" applyFont="1" applyBorder="1" applyAlignment="1">
      <alignment horizontal="left" vertical="center" wrapText="1"/>
    </xf>
    <xf numFmtId="0" fontId="117" fillId="0" borderId="43" xfId="0" applyFont="1" applyBorder="1" applyAlignment="1">
      <alignment horizontal="left" vertical="center" wrapText="1"/>
    </xf>
    <xf numFmtId="0" fontId="117" fillId="0" borderId="23" xfId="0" applyFont="1" applyBorder="1" applyAlignment="1">
      <alignment vertical="center" wrapText="1"/>
    </xf>
    <xf numFmtId="0" fontId="117" fillId="0" borderId="43" xfId="0" applyFont="1" applyBorder="1" applyAlignment="1">
      <alignment vertical="center" wrapText="1"/>
    </xf>
    <xf numFmtId="0" fontId="35" fillId="19" borderId="0" xfId="7" applyFont="1" applyFill="1" applyAlignment="1">
      <alignment horizontal="center" vertical="center" textRotation="90" wrapText="1"/>
    </xf>
    <xf numFmtId="0" fontId="36" fillId="25" borderId="44" xfId="7" applyFont="1" applyFill="1" applyBorder="1" applyAlignment="1">
      <alignment horizontal="center" wrapText="1"/>
    </xf>
    <xf numFmtId="0" fontId="36" fillId="25" borderId="45" xfId="7" applyFont="1" applyFill="1" applyBorder="1" applyAlignment="1">
      <alignment horizontal="center" wrapText="1"/>
    </xf>
    <xf numFmtId="0" fontId="36" fillId="25" borderId="46" xfId="7" applyFont="1" applyFill="1" applyBorder="1" applyAlignment="1">
      <alignment horizontal="center" wrapText="1"/>
    </xf>
    <xf numFmtId="0" fontId="35" fillId="19" borderId="0" xfId="7" applyFont="1" applyFill="1" applyAlignment="1">
      <alignment horizontal="center" vertical="center" wrapText="1"/>
    </xf>
    <xf numFmtId="0" fontId="35" fillId="24" borderId="44" xfId="7" applyFont="1" applyFill="1" applyBorder="1" applyAlignment="1">
      <alignment horizontal="center" wrapText="1"/>
    </xf>
    <xf numFmtId="0" fontId="35" fillId="24" borderId="45" xfId="7" applyFont="1" applyFill="1" applyBorder="1" applyAlignment="1">
      <alignment horizontal="center" wrapText="1"/>
    </xf>
    <xf numFmtId="0" fontId="35" fillId="24" borderId="46" xfId="7" applyFont="1" applyFill="1" applyBorder="1" applyAlignment="1">
      <alignment horizontal="center" wrapText="1"/>
    </xf>
    <xf numFmtId="0" fontId="87" fillId="0" borderId="77" xfId="0" applyFont="1" applyBorder="1" applyAlignment="1">
      <alignment horizontal="center" vertical="center" wrapText="1"/>
    </xf>
    <xf numFmtId="0" fontId="87" fillId="0" borderId="79" xfId="0" applyFont="1" applyBorder="1" applyAlignment="1">
      <alignment horizontal="center" vertical="center" wrapText="1"/>
    </xf>
    <xf numFmtId="0" fontId="87" fillId="0" borderId="78" xfId="0" applyFont="1" applyBorder="1" applyAlignment="1">
      <alignment horizontal="center" vertical="center" wrapText="1"/>
    </xf>
    <xf numFmtId="0" fontId="97" fillId="44" borderId="77" xfId="0" applyFont="1" applyFill="1" applyBorder="1" applyAlignment="1">
      <alignment vertical="center" wrapText="1"/>
    </xf>
    <xf numFmtId="0" fontId="97" fillId="44" borderId="79" xfId="0" applyFont="1" applyFill="1" applyBorder="1" applyAlignment="1">
      <alignment vertical="center" wrapText="1"/>
    </xf>
    <xf numFmtId="0" fontId="97" fillId="44" borderId="78" xfId="0" applyFont="1" applyFill="1" applyBorder="1" applyAlignment="1">
      <alignment vertical="center" wrapText="1"/>
    </xf>
    <xf numFmtId="0" fontId="68" fillId="0" borderId="77" xfId="0" applyFont="1" applyBorder="1" applyAlignment="1">
      <alignment vertical="center" wrapText="1"/>
    </xf>
    <xf numFmtId="0" fontId="68" fillId="0" borderId="78" xfId="0" applyFont="1" applyBorder="1" applyAlignment="1">
      <alignment vertical="center" wrapText="1"/>
    </xf>
    <xf numFmtId="0" fontId="97" fillId="40" borderId="77" xfId="0" applyFont="1" applyFill="1" applyBorder="1" applyAlignment="1">
      <alignment vertical="center" wrapText="1"/>
    </xf>
    <xf numFmtId="0" fontId="97" fillId="40" borderId="78" xfId="0" applyFont="1" applyFill="1" applyBorder="1" applyAlignment="1">
      <alignment vertical="center" wrapText="1"/>
    </xf>
    <xf numFmtId="0" fontId="97" fillId="43" borderId="77" xfId="0" applyFont="1" applyFill="1" applyBorder="1" applyAlignment="1">
      <alignment vertical="center" wrapText="1"/>
    </xf>
    <xf numFmtId="0" fontId="97" fillId="43" borderId="78" xfId="0" applyFont="1" applyFill="1" applyBorder="1" applyAlignment="1">
      <alignmen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3" fillId="4" borderId="10" xfId="0" applyFont="1" applyFill="1" applyBorder="1" applyAlignment="1">
      <alignment vertical="center" wrapText="1"/>
    </xf>
    <xf numFmtId="0" fontId="2" fillId="3" borderId="9" xfId="0" applyFont="1" applyFill="1" applyBorder="1" applyAlignment="1">
      <alignment vertical="center" wrapText="1"/>
    </xf>
    <xf numFmtId="0" fontId="2" fillId="3" borderId="4" xfId="0" applyFont="1" applyFill="1" applyBorder="1" applyAlignment="1">
      <alignment vertical="center" wrapText="1"/>
    </xf>
    <xf numFmtId="0" fontId="3" fillId="4" borderId="0" xfId="0" applyFont="1" applyFill="1" applyAlignment="1">
      <alignment vertical="center" wrapText="1"/>
    </xf>
    <xf numFmtId="0" fontId="2" fillId="4" borderId="7" xfId="0" applyFont="1" applyFill="1" applyBorder="1" applyAlignment="1">
      <alignment horizontal="left" vertical="top" wrapText="1"/>
    </xf>
    <xf numFmtId="0" fontId="2" fillId="4" borderId="2" xfId="0" applyFont="1" applyFill="1" applyBorder="1" applyAlignment="1">
      <alignment horizontal="left" vertical="top" wrapText="1"/>
    </xf>
    <xf numFmtId="0" fontId="3" fillId="0" borderId="0" xfId="0" applyFont="1" applyAlignment="1">
      <alignment vertical="center" wrapText="1"/>
    </xf>
  </cellXfs>
  <cellStyles count="9">
    <cellStyle name="Bad" xfId="5" builtinId="27"/>
    <cellStyle name="Calculation" xfId="6" builtinId="22"/>
    <cellStyle name="Comma" xfId="2" builtinId="3"/>
    <cellStyle name="Currency" xfId="3" builtinId="4"/>
    <cellStyle name="Good" xfId="4" builtinId="26"/>
    <cellStyle name="Hyperlink" xfId="1" builtinId="8"/>
    <cellStyle name="Normal" xfId="0" builtinId="0"/>
    <cellStyle name="Normal 2" xfId="7" xr:uid="{5088EF19-ADDB-4882-AEB2-207DA669D3F8}"/>
    <cellStyle name="Percent" xfId="8" builtinId="5"/>
  </cellStyles>
  <dxfs count="305">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font>
    </dxf>
    <dxf>
      <font>
        <color auto="1"/>
      </font>
      <fill>
        <patternFill>
          <bgColor rgb="FFFF9999"/>
        </patternFill>
      </fill>
    </dxf>
    <dxf>
      <font>
        <color theme="5"/>
      </font>
    </dxf>
    <dxf>
      <font>
        <color rgb="FF006100"/>
      </font>
      <fill>
        <patternFill>
          <bgColor rgb="FFC6EFCE"/>
        </patternFill>
      </fill>
    </dxf>
    <dxf>
      <font>
        <color rgb="FF9C5700"/>
      </font>
      <fill>
        <patternFill>
          <bgColor rgb="FFFFEB9C"/>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006100"/>
      </font>
      <fill>
        <patternFill>
          <bgColor rgb="FFC6EFCE"/>
        </patternFill>
      </fill>
    </dxf>
    <dxf>
      <font>
        <color rgb="FF9C5700"/>
      </font>
      <fill>
        <patternFill>
          <bgColor rgb="FFFFEB9C"/>
        </patternFill>
      </fill>
    </dxf>
    <dxf>
      <fill>
        <patternFill>
          <bgColor indexed="10"/>
        </patternFill>
      </fill>
    </dxf>
    <dxf>
      <fill>
        <patternFill>
          <bgColor indexed="53"/>
        </patternFill>
      </fill>
    </dxf>
    <dxf>
      <fill>
        <patternFill>
          <bgColor indexed="43"/>
        </patternFill>
      </fill>
    </dxf>
    <dxf>
      <fill>
        <patternFill>
          <bgColor indexed="10"/>
        </patternFill>
      </fill>
    </dxf>
    <dxf>
      <fill>
        <patternFill>
          <bgColor indexed="53"/>
        </patternFill>
      </fill>
    </dxf>
    <dxf>
      <fill>
        <patternFill>
          <bgColor indexed="43"/>
        </patternFill>
      </fill>
    </dxf>
    <dxf>
      <fill>
        <patternFill>
          <bgColor indexed="10"/>
        </patternFill>
      </fill>
    </dxf>
    <dxf>
      <fill>
        <patternFill>
          <bgColor indexed="43"/>
        </patternFill>
      </fill>
    </dxf>
    <dxf>
      <fill>
        <patternFill>
          <bgColor indexed="53"/>
        </patternFill>
      </fill>
    </dxf>
    <dxf>
      <fill>
        <patternFill>
          <bgColor indexed="10"/>
        </patternFill>
      </fill>
    </dxf>
    <dxf>
      <fill>
        <patternFill>
          <bgColor indexed="53"/>
        </patternFill>
      </fill>
    </dxf>
    <dxf>
      <fill>
        <patternFill>
          <bgColor indexed="43"/>
        </patternFill>
      </fill>
    </dxf>
    <dxf>
      <fill>
        <patternFill>
          <bgColor indexed="43"/>
        </patternFill>
      </fill>
    </dxf>
    <dxf>
      <fill>
        <patternFill>
          <bgColor indexed="53"/>
        </patternFill>
      </fill>
    </dxf>
    <dxf>
      <fill>
        <patternFill>
          <bgColor indexed="10"/>
        </patternFill>
      </fill>
    </dxf>
    <dxf>
      <fill>
        <patternFill>
          <bgColor indexed="53"/>
        </patternFill>
      </fill>
    </dxf>
    <dxf>
      <fill>
        <patternFill>
          <bgColor indexed="10"/>
        </patternFill>
      </fill>
    </dxf>
    <dxf>
      <fill>
        <patternFill>
          <bgColor indexed="43"/>
        </patternFill>
      </fill>
    </dxf>
    <dxf>
      <fill>
        <patternFill>
          <bgColor indexed="43"/>
        </patternFill>
      </fill>
    </dxf>
    <dxf>
      <fill>
        <patternFill>
          <bgColor indexed="53"/>
        </patternFill>
      </fill>
    </dxf>
    <dxf>
      <fill>
        <patternFill>
          <bgColor indexed="10"/>
        </patternFill>
      </fill>
    </dxf>
    <dxf>
      <fill>
        <patternFill>
          <bgColor indexed="10"/>
        </patternFill>
      </fill>
    </dxf>
    <dxf>
      <fill>
        <patternFill>
          <bgColor indexed="43"/>
        </patternFill>
      </fill>
    </dxf>
    <dxf>
      <fill>
        <patternFill>
          <bgColor indexed="53"/>
        </patternFill>
      </fill>
    </dxf>
    <dxf>
      <fill>
        <patternFill>
          <bgColor indexed="43"/>
        </patternFill>
      </fill>
    </dxf>
    <dxf>
      <fill>
        <patternFill>
          <bgColor indexed="53"/>
        </patternFill>
      </fill>
    </dxf>
    <dxf>
      <fill>
        <patternFill>
          <bgColor indexed="10"/>
        </patternFill>
      </fill>
    </dxf>
    <dxf>
      <fill>
        <patternFill>
          <bgColor indexed="43"/>
        </patternFill>
      </fill>
    </dxf>
    <dxf>
      <fill>
        <patternFill>
          <bgColor indexed="53"/>
        </patternFill>
      </fill>
    </dxf>
    <dxf>
      <fill>
        <patternFill>
          <bgColor indexed="10"/>
        </patternFill>
      </fill>
    </dxf>
    <dxf>
      <fill>
        <patternFill>
          <bgColor indexed="53"/>
        </patternFill>
      </fill>
    </dxf>
    <dxf>
      <fill>
        <patternFill>
          <bgColor indexed="43"/>
        </patternFill>
      </fill>
    </dxf>
    <dxf>
      <fill>
        <patternFill>
          <bgColor indexed="10"/>
        </patternFill>
      </fill>
    </dxf>
    <dxf>
      <fill>
        <patternFill>
          <bgColor rgb="FF92D050"/>
        </patternFill>
      </fill>
    </dxf>
    <dxf>
      <fill>
        <patternFill>
          <bgColor indexed="10"/>
        </patternFill>
      </fill>
    </dxf>
    <dxf>
      <fill>
        <patternFill>
          <bgColor indexed="53"/>
        </patternFill>
      </fill>
    </dxf>
    <dxf>
      <fill>
        <patternFill>
          <bgColor indexed="43"/>
        </patternFill>
      </fill>
    </dxf>
    <dxf>
      <fill>
        <patternFill>
          <bgColor indexed="43"/>
        </patternFill>
      </fill>
    </dxf>
    <dxf>
      <fill>
        <patternFill>
          <bgColor indexed="10"/>
        </patternFill>
      </fill>
    </dxf>
    <dxf>
      <fill>
        <patternFill>
          <bgColor indexed="53"/>
        </patternFill>
      </fill>
    </dxf>
    <dxf>
      <fill>
        <patternFill>
          <bgColor indexed="10"/>
        </patternFill>
      </fill>
    </dxf>
    <dxf>
      <fill>
        <patternFill>
          <bgColor indexed="43"/>
        </patternFill>
      </fill>
    </dxf>
    <dxf>
      <fill>
        <patternFill>
          <bgColor indexed="53"/>
        </patternFill>
      </fill>
    </dxf>
    <dxf>
      <fill>
        <patternFill>
          <bgColor indexed="10"/>
        </patternFill>
      </fill>
    </dxf>
    <dxf>
      <fill>
        <patternFill>
          <bgColor indexed="53"/>
        </patternFill>
      </fill>
    </dxf>
    <dxf>
      <fill>
        <patternFill>
          <bgColor indexed="43"/>
        </patternFill>
      </fill>
    </dxf>
    <dxf>
      <fill>
        <patternFill>
          <bgColor indexed="53"/>
        </patternFill>
      </fill>
    </dxf>
    <dxf>
      <fill>
        <patternFill>
          <bgColor indexed="43"/>
        </patternFill>
      </fill>
    </dxf>
    <dxf>
      <fill>
        <patternFill>
          <bgColor indexed="10"/>
        </patternFill>
      </fill>
    </dxf>
    <dxf>
      <fill>
        <patternFill>
          <bgColor indexed="43"/>
        </patternFill>
      </fill>
    </dxf>
    <dxf>
      <fill>
        <patternFill>
          <bgColor indexed="53"/>
        </patternFill>
      </fill>
    </dxf>
    <dxf>
      <fill>
        <patternFill>
          <bgColor indexed="10"/>
        </patternFill>
      </fill>
    </dxf>
    <dxf>
      <fill>
        <patternFill>
          <bgColor indexed="43"/>
        </patternFill>
      </fill>
    </dxf>
    <dxf>
      <fill>
        <patternFill>
          <bgColor indexed="53"/>
        </patternFill>
      </fill>
    </dxf>
    <dxf>
      <fill>
        <patternFill>
          <bgColor indexed="10"/>
        </patternFill>
      </fill>
    </dxf>
    <dxf>
      <fill>
        <patternFill>
          <bgColor indexed="10"/>
        </patternFill>
      </fill>
    </dxf>
    <dxf>
      <fill>
        <patternFill>
          <bgColor indexed="43"/>
        </patternFill>
      </fill>
    </dxf>
    <dxf>
      <fill>
        <patternFill>
          <bgColor indexed="53"/>
        </patternFill>
      </fill>
    </dxf>
    <dxf>
      <fill>
        <patternFill>
          <bgColor indexed="43"/>
        </patternFill>
      </fill>
    </dxf>
    <dxf>
      <fill>
        <patternFill>
          <bgColor indexed="53"/>
        </patternFill>
      </fill>
    </dxf>
    <dxf>
      <fill>
        <patternFill>
          <bgColor indexed="10"/>
        </patternFill>
      </fill>
    </dxf>
    <dxf>
      <fill>
        <patternFill>
          <bgColor indexed="43"/>
        </patternFill>
      </fill>
    </dxf>
    <dxf>
      <fill>
        <patternFill>
          <bgColor indexed="53"/>
        </patternFill>
      </fill>
    </dxf>
    <dxf>
      <fill>
        <patternFill>
          <bgColor indexed="10"/>
        </patternFill>
      </fill>
    </dxf>
    <dxf>
      <fill>
        <patternFill>
          <bgColor indexed="43"/>
        </patternFill>
      </fill>
    </dxf>
    <dxf>
      <fill>
        <patternFill>
          <bgColor indexed="10"/>
        </patternFill>
      </fill>
    </dxf>
    <dxf>
      <fill>
        <patternFill>
          <bgColor indexed="53"/>
        </patternFill>
      </fill>
    </dxf>
    <dxf>
      <fill>
        <patternFill>
          <bgColor indexed="43"/>
        </patternFill>
      </fill>
    </dxf>
    <dxf>
      <fill>
        <patternFill>
          <bgColor indexed="10"/>
        </patternFill>
      </fill>
    </dxf>
    <dxf>
      <fill>
        <patternFill>
          <bgColor indexed="53"/>
        </patternFill>
      </fill>
    </dxf>
    <dxf>
      <fill>
        <patternFill>
          <bgColor indexed="10"/>
        </patternFill>
      </fill>
    </dxf>
    <dxf>
      <fill>
        <patternFill>
          <bgColor indexed="53"/>
        </patternFill>
      </fill>
    </dxf>
    <dxf>
      <fill>
        <patternFill>
          <bgColor indexed="43"/>
        </patternFill>
      </fill>
    </dxf>
    <dxf>
      <fill>
        <patternFill>
          <bgColor rgb="FFFF0000"/>
        </patternFill>
      </fill>
    </dxf>
    <dxf>
      <fill>
        <patternFill>
          <bgColor theme="7"/>
        </patternFill>
      </fill>
    </dxf>
    <dxf>
      <fill>
        <patternFill>
          <bgColor theme="5"/>
        </patternFill>
      </fill>
    </dxf>
    <dxf>
      <fill>
        <patternFill>
          <bgColor indexed="10"/>
        </patternFill>
      </fill>
    </dxf>
    <dxf>
      <fill>
        <patternFill>
          <bgColor indexed="53"/>
        </patternFill>
      </fill>
    </dxf>
    <dxf>
      <fill>
        <patternFill>
          <bgColor indexed="43"/>
        </patternFill>
      </fill>
    </dxf>
    <dxf>
      <fill>
        <patternFill>
          <bgColor indexed="53"/>
        </patternFill>
      </fill>
    </dxf>
    <dxf>
      <fill>
        <patternFill>
          <bgColor indexed="43"/>
        </patternFill>
      </fill>
    </dxf>
    <dxf>
      <fill>
        <patternFill>
          <bgColor indexed="10"/>
        </patternFill>
      </fill>
    </dxf>
    <dxf>
      <font>
        <color theme="5"/>
      </font>
      <fill>
        <patternFill>
          <bgColor theme="0"/>
        </patternFill>
      </fill>
    </dxf>
    <dxf>
      <font>
        <color rgb="FF7030A0"/>
      </font>
      <fill>
        <patternFill>
          <bgColor theme="0"/>
        </patternFill>
      </fill>
    </dxf>
    <dxf>
      <font>
        <color theme="9"/>
      </font>
      <fill>
        <patternFill>
          <fgColor theme="0"/>
        </patternFill>
      </fill>
    </dxf>
    <dxf>
      <font>
        <color theme="5"/>
      </font>
      <fill>
        <patternFill>
          <bgColor theme="0"/>
        </patternFill>
      </fill>
    </dxf>
    <dxf>
      <font>
        <color rgb="FF7030A0"/>
      </font>
      <fill>
        <patternFill>
          <bgColor theme="0"/>
        </patternFill>
      </fill>
    </dxf>
    <dxf>
      <font>
        <color theme="9"/>
      </font>
      <fill>
        <patternFill>
          <fgColor theme="0"/>
        </patternFill>
      </fill>
    </dxf>
    <dxf>
      <font>
        <color theme="5"/>
      </font>
      <fill>
        <patternFill>
          <bgColor theme="0"/>
        </patternFill>
      </fill>
    </dxf>
    <dxf>
      <font>
        <color rgb="FF7030A0"/>
      </font>
      <fill>
        <patternFill>
          <bgColor theme="0"/>
        </patternFill>
      </fill>
    </dxf>
    <dxf>
      <font>
        <color theme="9"/>
      </font>
      <fill>
        <patternFill>
          <fgColor theme="0"/>
        </patternFill>
      </fill>
    </dxf>
    <dxf>
      <font>
        <color theme="5"/>
      </font>
      <fill>
        <patternFill>
          <bgColor theme="0"/>
        </patternFill>
      </fill>
    </dxf>
    <dxf>
      <font>
        <color rgb="FF7030A0"/>
      </font>
      <fill>
        <patternFill>
          <bgColor theme="0"/>
        </patternFill>
      </fill>
    </dxf>
    <dxf>
      <font>
        <color theme="9"/>
      </font>
      <fill>
        <patternFill>
          <fgColor theme="0"/>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9" tint="0.39994506668294322"/>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rgb="FFFFFF00"/>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9" tint="0.39994506668294322"/>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39994506668294322"/>
        </patternFill>
      </fill>
    </dxf>
    <dxf>
      <font>
        <color rgb="FF7030A0"/>
      </font>
      <fill>
        <patternFill>
          <bgColor theme="0"/>
        </patternFill>
      </fill>
    </dxf>
    <dxf>
      <font>
        <color theme="9"/>
      </font>
      <fill>
        <patternFill>
          <fgColor theme="0"/>
        </patternFill>
      </fill>
    </dxf>
    <dxf>
      <font>
        <color theme="5"/>
      </font>
      <fill>
        <patternFill>
          <bgColor theme="0"/>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7999816888943144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7999816888943144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9" tint="0.39994506668294322"/>
        </patternFill>
      </fill>
    </dxf>
    <dxf>
      <fill>
        <patternFill>
          <bgColor theme="9" tint="0.79998168889431442"/>
        </patternFill>
      </fill>
    </dxf>
    <dxf>
      <font>
        <color rgb="FF7030A0"/>
      </font>
      <fill>
        <patternFill>
          <bgColor theme="0"/>
        </patternFill>
      </fill>
    </dxf>
    <dxf>
      <font>
        <color theme="5"/>
      </font>
      <fill>
        <patternFill>
          <bgColor theme="0"/>
        </patternFill>
      </fill>
    </dxf>
    <dxf>
      <font>
        <color theme="9"/>
      </font>
      <fill>
        <patternFill>
          <fgColor theme="0"/>
        </patternFill>
      </fill>
    </dxf>
    <dxf>
      <font>
        <color rgb="FF7030A0"/>
      </font>
      <fill>
        <patternFill>
          <bgColor theme="0"/>
        </patternFill>
      </fill>
    </dxf>
    <dxf>
      <font>
        <color theme="5"/>
      </font>
      <fill>
        <patternFill>
          <bgColor theme="0"/>
        </patternFill>
      </fill>
    </dxf>
    <dxf>
      <font>
        <color theme="9"/>
      </font>
      <fill>
        <patternFill>
          <fgColor theme="0"/>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9" tint="0.39994506668294322"/>
        </patternFill>
      </fill>
    </dxf>
    <dxf>
      <fill>
        <patternFill>
          <bgColor theme="9" tint="0.79998168889431442"/>
        </patternFill>
      </fill>
    </dxf>
    <dxf>
      <font>
        <color rgb="FF7030A0"/>
      </font>
      <fill>
        <patternFill>
          <bgColor theme="0"/>
        </patternFill>
      </fill>
    </dxf>
    <dxf>
      <font>
        <color theme="9"/>
      </font>
      <fill>
        <patternFill>
          <fgColor theme="0"/>
        </patternFill>
      </fill>
    </dxf>
    <dxf>
      <font>
        <color theme="5"/>
      </font>
      <fill>
        <patternFill>
          <bgColor theme="0"/>
        </patternFill>
      </fill>
    </dxf>
    <dxf>
      <font>
        <color rgb="FF7030A0"/>
      </font>
      <fill>
        <patternFill>
          <bgColor theme="0"/>
        </patternFill>
      </fill>
    </dxf>
    <dxf>
      <font>
        <color theme="9"/>
      </font>
      <fill>
        <patternFill>
          <fgColor theme="0"/>
        </patternFill>
      </fill>
    </dxf>
    <dxf>
      <font>
        <color theme="5"/>
      </font>
      <fill>
        <patternFill>
          <bgColor theme="0"/>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9" tint="0.39994506668294322"/>
        </patternFill>
      </fill>
    </dxf>
    <dxf>
      <fill>
        <patternFill>
          <bgColor theme="9" tint="0.79998168889431442"/>
        </patternFill>
      </fill>
    </dxf>
    <dxf>
      <fill>
        <patternFill>
          <bgColor theme="5" tint="0.59996337778862885"/>
        </patternFill>
      </fill>
    </dxf>
    <dxf>
      <font>
        <color auto="1"/>
      </font>
      <fill>
        <patternFill>
          <bgColor rgb="FFFF7C80"/>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0"/>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patternFill>
      </fill>
    </dxf>
    <dxf>
      <fill>
        <patternFill>
          <bgColor theme="0"/>
        </patternFill>
      </fill>
    </dxf>
    <dxf>
      <fill>
        <patternFill>
          <bgColor theme="9" tint="0.79998168889431442"/>
        </patternFill>
      </fill>
    </dxf>
    <dxf>
      <fill>
        <patternFill>
          <bgColor theme="9"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ont>
        <color theme="5"/>
      </font>
      <fill>
        <patternFill>
          <bgColor theme="0"/>
        </patternFill>
      </fill>
    </dxf>
    <dxf>
      <font>
        <color rgb="FF7030A0"/>
      </font>
      <fill>
        <patternFill>
          <bgColor theme="0"/>
        </patternFill>
      </fill>
    </dxf>
    <dxf>
      <font>
        <color theme="9"/>
      </font>
      <fill>
        <patternFill>
          <fgColor theme="0"/>
        </patternFill>
      </fill>
    </dxf>
  </dxfs>
  <tableStyles count="0" defaultTableStyle="TableStyleMedium2" defaultPivotStyle="PivotStyleLight16"/>
  <colors>
    <mruColors>
      <color rgb="FF0000FF"/>
      <color rgb="FFFF7C80"/>
      <color rgb="FFFFFFCC"/>
      <color rgb="FFFFF8E5"/>
      <color rgb="FFFF9999"/>
      <color rgb="FFC1C1FF"/>
      <color rgb="FFE7E7FF"/>
      <color rgb="FF0066FF"/>
      <color rgb="FFCCCCFF"/>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6.xml"/><Relationship Id="rId21" Type="http://schemas.openxmlformats.org/officeDocument/2006/relationships/externalLink" Target="externalLinks/externalLink3.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microsoft.com/office/2017/10/relationships/person" Target="persons/person.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eetMetadata" Target="metadata.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 Id="rId30" Type="http://schemas.microsoft.com/office/2017/06/relationships/rdRichValueStructure" Target="richData/rdrichvaluestructure.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ocumenttasks/documenttask1.xml><?xml version="1.0" encoding="utf-8"?>
<Tasks xmlns="http://schemas.microsoft.com/office/tasks/2019/documenttasks">
  <Task id="{BC226036-AD50-49CE-AFC3-99E2786AAED4}">
    <Anchor>
      <Comment id="{7CA59232-814D-4D38-9F74-DAD8F2B64B43}"/>
    </Anchor>
    <History>
      <Event time="2025-02-19T05:03:09.73" id="{6AF2260C-CD31-4FD0-A6FB-50E5D4371F61}">
        <Attribution userId="S::diana.shrimpton@deeca.vic.gov.au::26fc87f8-430a-4a31-8ec5-e4e90e46cc4e" userName="Diana C Shrimpton (DEECA)" userProvider="AD"/>
        <Anchor>
          <Comment id="{69B2CD37-4B54-4910-BEC0-9B2ACE42931C}"/>
        </Anchor>
        <Create/>
      </Event>
      <Event time="2025-02-19T05:03:09.73" id="{40663BC2-3F73-4426-89E7-E509209529BB}">
        <Attribution userId="S::diana.shrimpton@deeca.vic.gov.au::26fc87f8-430a-4a31-8ec5-e4e90e46cc4e" userName="Diana C Shrimpton (DEECA)" userProvider="AD"/>
        <Anchor>
          <Comment id="{69B2CD37-4B54-4910-BEC0-9B2ACE42931C}"/>
        </Anchor>
        <Assign userId="S::sylvia.majetic@deeca.vic.gov.au::31bef582-6db4-4b4c-9967-6c511815d9e0" userName="Sylvia Majetic (DEECA)" userProvider="AD"/>
      </Event>
      <Event time="2025-02-19T05:03:09.73" id="{89BA447A-6BFA-4928-8026-5D4D4F78D4F2}">
        <Attribution userId="S::diana.shrimpton@deeca.vic.gov.au::26fc87f8-430a-4a31-8ec5-e4e90e46cc4e" userName="Diana C Shrimpton (DEECA)" userProvider="AD"/>
        <Anchor>
          <Comment id="{69B2CD37-4B54-4910-BEC0-9B2ACE42931C}"/>
        </Anchor>
        <SetTitle title="@Sylvia Majetic (DEECA) could please you share a NF report so I can model this section on it? Thanks!"/>
      </Event>
    </History>
  </Task>
</Task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28575</xdr:rowOff>
    </xdr:from>
    <xdr:to>
      <xdr:col>12</xdr:col>
      <xdr:colOff>1549672</xdr:colOff>
      <xdr:row>1</xdr:row>
      <xdr:rowOff>38100</xdr:rowOff>
    </xdr:to>
    <xdr:pic>
      <xdr:nvPicPr>
        <xdr:cNvPr id="2" name="Picture 147">
          <a:extLst>
            <a:ext uri="{FF2B5EF4-FFF2-40B4-BE49-F238E27FC236}">
              <a16:creationId xmlns:a16="http://schemas.microsoft.com/office/drawing/2014/main" id="{30FF1CEF-1E1A-45AF-9619-A9E2B996A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67960" y="409575"/>
          <a:ext cx="1589042"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562136</xdr:colOff>
      <xdr:row>0</xdr:row>
      <xdr:rowOff>0</xdr:rowOff>
    </xdr:from>
    <xdr:to>
      <xdr:col>20</xdr:col>
      <xdr:colOff>351313</xdr:colOff>
      <xdr:row>12</xdr:row>
      <xdr:rowOff>23236</xdr:rowOff>
    </xdr:to>
    <xdr:grpSp>
      <xdr:nvGrpSpPr>
        <xdr:cNvPr id="3" name="Group 2">
          <a:extLst>
            <a:ext uri="{FF2B5EF4-FFF2-40B4-BE49-F238E27FC236}">
              <a16:creationId xmlns:a16="http://schemas.microsoft.com/office/drawing/2014/main" id="{31706AAC-A809-433E-B3F3-87FA3F118FF6}"/>
            </a:ext>
          </a:extLst>
        </xdr:cNvPr>
        <xdr:cNvGrpSpPr/>
      </xdr:nvGrpSpPr>
      <xdr:grpSpPr>
        <a:xfrm>
          <a:off x="21964228" y="0"/>
          <a:ext cx="4211498" cy="4523313"/>
          <a:chOff x="21017339" y="1952285"/>
          <a:chExt cx="4195525" cy="2798620"/>
        </a:xfrm>
      </xdr:grpSpPr>
      <xdr:pic>
        <xdr:nvPicPr>
          <xdr:cNvPr id="4" name="Picture 3">
            <a:extLst>
              <a:ext uri="{FF2B5EF4-FFF2-40B4-BE49-F238E27FC236}">
                <a16:creationId xmlns:a16="http://schemas.microsoft.com/office/drawing/2014/main" id="{8349AB92-6879-4616-9F9A-C47BB35E342B}"/>
              </a:ext>
            </a:extLst>
          </xdr:cNvPr>
          <xdr:cNvPicPr>
            <a:picLocks noChangeAspect="1"/>
          </xdr:cNvPicPr>
        </xdr:nvPicPr>
        <xdr:blipFill rotWithShape="1">
          <a:blip xmlns:r="http://schemas.openxmlformats.org/officeDocument/2006/relationships" r:embed="rId2"/>
          <a:srcRect l="3095" t="13873" r="44833" b="1864"/>
          <a:stretch/>
        </xdr:blipFill>
        <xdr:spPr>
          <a:xfrm>
            <a:off x="21305280" y="2206487"/>
            <a:ext cx="3907584" cy="2544418"/>
          </a:xfrm>
          <a:prstGeom prst="rect">
            <a:avLst/>
          </a:prstGeom>
        </xdr:spPr>
      </xdr:pic>
      <xdr:sp macro="" textlink="">
        <xdr:nvSpPr>
          <xdr:cNvPr id="5" name="TextBox 4">
            <a:extLst>
              <a:ext uri="{FF2B5EF4-FFF2-40B4-BE49-F238E27FC236}">
                <a16:creationId xmlns:a16="http://schemas.microsoft.com/office/drawing/2014/main" id="{49134417-BABC-4CB6-A3B6-43A591E297A5}"/>
              </a:ext>
            </a:extLst>
          </xdr:cNvPr>
          <xdr:cNvSpPr txBox="1"/>
        </xdr:nvSpPr>
        <xdr:spPr>
          <a:xfrm>
            <a:off x="21305279" y="1952285"/>
            <a:ext cx="3907584" cy="269379"/>
          </a:xfrm>
          <a:prstGeom prst="rect">
            <a:avLst/>
          </a:prstGeom>
          <a:solidFill>
            <a:srgbClr val="08080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AU" sz="1100" b="1">
                <a:solidFill>
                  <a:schemeClr val="bg1"/>
                </a:solidFill>
              </a:rPr>
              <a:t>CONSEQUENCE</a:t>
            </a:r>
          </a:p>
        </xdr:txBody>
      </xdr:sp>
      <xdr:sp macro="" textlink="">
        <xdr:nvSpPr>
          <xdr:cNvPr id="6" name="TextBox 5">
            <a:extLst>
              <a:ext uri="{FF2B5EF4-FFF2-40B4-BE49-F238E27FC236}">
                <a16:creationId xmlns:a16="http://schemas.microsoft.com/office/drawing/2014/main" id="{790EB53C-037D-418A-8622-F1F63C7DC909}"/>
              </a:ext>
            </a:extLst>
          </xdr:cNvPr>
          <xdr:cNvSpPr txBox="1"/>
        </xdr:nvSpPr>
        <xdr:spPr>
          <a:xfrm rot="16200000">
            <a:off x="19782908" y="3190229"/>
            <a:ext cx="2795106" cy="326243"/>
          </a:xfrm>
          <a:prstGeom prst="rect">
            <a:avLst/>
          </a:prstGeom>
          <a:solidFill>
            <a:srgbClr val="08080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AU" sz="1100" b="1">
                <a:solidFill>
                  <a:schemeClr val="bg1"/>
                </a:solidFill>
              </a:rPr>
              <a:t>LIKELIHOOD</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30</xdr:row>
      <xdr:rowOff>47625</xdr:rowOff>
    </xdr:from>
    <xdr:to>
      <xdr:col>2</xdr:col>
      <xdr:colOff>2917190</xdr:colOff>
      <xdr:row>65</xdr:row>
      <xdr:rowOff>63500</xdr:rowOff>
    </xdr:to>
    <xdr:pic>
      <xdr:nvPicPr>
        <xdr:cNvPr id="2" name="Picture 1">
          <a:extLst>
            <a:ext uri="{FF2B5EF4-FFF2-40B4-BE49-F238E27FC236}">
              <a16:creationId xmlns:a16="http://schemas.microsoft.com/office/drawing/2014/main" id="{B5F7D492-E900-6EA7-2453-E2E3179D4BBF}"/>
            </a:ext>
          </a:extLst>
        </xdr:cNvPr>
        <xdr:cNvPicPr>
          <a:picLocks noChangeAspect="1"/>
        </xdr:cNvPicPr>
      </xdr:nvPicPr>
      <xdr:blipFill>
        <a:blip xmlns:r="http://schemas.openxmlformats.org/officeDocument/2006/relationships" r:embed="rId1"/>
        <a:stretch>
          <a:fillRect/>
        </a:stretch>
      </xdr:blipFill>
      <xdr:spPr>
        <a:xfrm>
          <a:off x="104775" y="12782550"/>
          <a:ext cx="9010650" cy="6343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lwpvicgovau.sharepoint.com/BAA%20STAR%20Alliance/STAR%20Risk%20Templates/PIRO%20FINAL/Risk%20Templates%20CP/Step%20Change/BP89%20Opps%20Chart%20MB(awaiting%20macr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elwpvicgovau.sharepoint.com/BAA%20STAR%20Alliance/STAR%20Risk%20Templates/PIRO%20FINAL/Risk%20Templates%20CP/Capital%20Opp%20templatev3%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elwpvicgovau.sharepoint.com/Documents%20and%20Settings/higgiton/Desktop/BAA/May%2011/Interim%20VIP/OPRv43%20Civils%20Re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elwpvicgovau.sharepoint.com/Documents%20and%20Settings/higgiton/Desktop/BAA/May%2011/Interim%20VIP/Master%20IRO%20File%20v43(BETA)%20VIP%20Curr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elwpvicgovau.sharepoint.com/sites/O365-GRP-XCS-ProtectingBiodiversityParksVictoria/Shared%20Documents/OPP-53649%20NW%20Vic%20Parks/IRRv1%20mb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elwpvicgovau.sharepoint.com/Programme%20Office/VI%20Masters/Opportunity/Opportunities%20Chart%20(inc%20Opportunities%20Register)%20V2_orig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Mngmt Register"/>
      <sheetName val="Commercial Register"/>
      <sheetName val="Guidelines"/>
      <sheetName val="Drop downs"/>
      <sheetName val="Op Chartv2"/>
      <sheetName val="OC1"/>
      <sheetName val="OC2"/>
      <sheetName val="OC3"/>
      <sheetName val="OC4"/>
      <sheetName val="OC5"/>
      <sheetName val="OC6"/>
      <sheetName val="OC7"/>
      <sheetName val="OC8"/>
      <sheetName val="OC9"/>
      <sheetName val="OC10"/>
      <sheetName val="OC11"/>
      <sheetName val="OC12"/>
      <sheetName val="OC13"/>
      <sheetName val="OC14"/>
      <sheetName val="OC15"/>
      <sheetName val="OC16"/>
      <sheetName val="OC17"/>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6"/>
      <sheetName val="OC5"/>
      <sheetName val="Install"/>
      <sheetName val="Cover Sheet"/>
      <sheetName val="Summary Status"/>
      <sheetName val="Drop downs"/>
      <sheetName val="Register"/>
      <sheetName val="Guidelines "/>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s Workshop Chart"/>
      <sheetName val="Opportunity Register"/>
      <sheetName val="Opp Impact"/>
      <sheetName val="Likelihood - O&amp;R"/>
      <sheetName val="Matrix"/>
    </sheetNames>
    <sheetDataSet>
      <sheetData sheetId="0"/>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RO Register"/>
      <sheetName val="Issues Log"/>
      <sheetName val="Project Risk Register"/>
      <sheetName val="Opportunity Register"/>
      <sheetName val="Reporting &amp; Settings"/>
      <sheetName val="QRA Data Risk Ops"/>
      <sheetName val="VIP Tracker"/>
      <sheetName val="VIP Summary"/>
      <sheetName val="Risk Ops Classification"/>
    </sheetNames>
    <sheetDataSet>
      <sheetData sheetId="0" refreshError="1"/>
      <sheetData sheetId="1" refreshError="1"/>
      <sheetData sheetId="2"/>
      <sheetData sheetId="3"/>
      <sheetData sheetId="4" refreshError="1"/>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Details"/>
      <sheetName val="Summary Project IRO Register"/>
      <sheetName val="Issues Log"/>
      <sheetName val="Input Risk Register"/>
      <sheetName val="Opportunity Register"/>
      <sheetName val="Constants"/>
      <sheetName val="Impact"/>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Guidelines"/>
      <sheetName val="Drop downs"/>
      <sheetName val="Op Chartv2"/>
      <sheetName val="Cash Flow"/>
      <sheetName val="Register"/>
      <sheetName val="OC1"/>
      <sheetName val="OC2"/>
      <sheetName val="OC3"/>
      <sheetName val="OC4"/>
      <sheetName val="OC5"/>
      <sheetName val="OC6"/>
      <sheetName val="OC7"/>
      <sheetName val="OC8"/>
      <sheetName val="OC9"/>
      <sheetName val="OC10"/>
      <sheetName val="OC11"/>
      <sheetName val="OC12"/>
      <sheetName val="OC13"/>
      <sheetName val="OC14"/>
      <sheetName val="OC15"/>
      <sheetName val="OC16"/>
      <sheetName val="OC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persons/person.xml><?xml version="1.0" encoding="utf-8"?>
<personList xmlns="http://schemas.microsoft.com/office/spreadsheetml/2018/threadedcomments" xmlns:x="http://schemas.openxmlformats.org/spreadsheetml/2006/main">
  <person displayName="Sylvia Majetic (DEECA)" id="{FB024007-1186-44A6-A016-AC104BB2AE09}" userId="sylvia.majetic@deeca.vic.gov.au" providerId="PeoplePicker"/>
  <person displayName="Diana C Shrimpton (DEECA)" id="{547C2121-B69A-4441-B616-F2B36554AEFD}" userId="diana.shrimpton@deeca.vic.gov.au" providerId="PeoplePicker"/>
  <person displayName="Darryl J Clune (DEECA)" id="{565126E8-69FE-4A65-AACB-4498562C8C11}" userId="S::darryl.j.clune@deeca.vic.gov.au::270c5ea6-fa62-4f2a-8d14-754a1d2930e2" providerId="AD"/>
  <person displayName="Sylvia Majetic (DEECA)" id="{7A104071-40F5-4B5E-B8CB-368CBDA7F121}" userId="S::sylvia.majetic@deeca.vic.gov.au::31bef582-6db4-4b4c-9967-6c511815d9e0" providerId="AD"/>
  <person displayName="Diana C Shrimpton (DEECA)" id="{1399A608-BB02-483E-9EE5-673A0CEE1D91}" userId="S::diana.shrimpton@deeca.vic.gov.au::26fc87f8-430a-4a31-8ec5-e4e90e46cc4e"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5-02-19T01:40:28.85" personId="{1399A608-BB02-483E-9EE5-673A0CEE1D91}" id="{5F424EA4-BC5E-4713-BEB3-1248D853A1C9}">
    <text>Are we missing any questions/drop-downs in this tab?</text>
  </threadedComment>
  <threadedComment ref="H6" dT="2025-01-29T01:06:56.52" personId="{1399A608-BB02-483E-9EE5-673A0CEE1D91}" id="{7DFB3350-2FEB-4BB3-B3D7-9F22302AD797}">
    <text>Change to free text?</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5-02-19T01:40:37.46" personId="{1399A608-BB02-483E-9EE5-673A0CEE1D91}" id="{8968D9B7-8FF3-4F64-A435-E3A0CC987E7A}">
    <text>Are we missing any questions/drop-downs in this tab?</text>
  </threadedComment>
</ThreadedComments>
</file>

<file path=xl/threadedComments/threadedComment3.xml><?xml version="1.0" encoding="utf-8"?>
<ThreadedComments xmlns="http://schemas.microsoft.com/office/spreadsheetml/2018/threadedcomments" xmlns:x="http://schemas.openxmlformats.org/spreadsheetml/2006/main">
  <threadedComment ref="A3" dT="2025-02-19T01:40:43.28" personId="{1399A608-BB02-483E-9EE5-673A0CEE1D91}" id="{6159920E-5FA2-47A3-ADC0-408189369678}">
    <text>Are we missing any questions/drop-downs in this tab?</text>
  </threadedComment>
</ThreadedComments>
</file>

<file path=xl/threadedComments/threadedComment4.xml><?xml version="1.0" encoding="utf-8"?>
<ThreadedComments xmlns="http://schemas.microsoft.com/office/spreadsheetml/2018/threadedcomments" xmlns:x="http://schemas.openxmlformats.org/spreadsheetml/2006/main">
  <threadedComment ref="A1" dT="2025-02-18T23:23:48.04" personId="{1399A608-BB02-483E-9EE5-673A0CEE1D91}" id="{D8483039-8298-46B9-BAA8-E6C63114072B}">
    <text xml:space="preserve">Do we include reporting in this spreadsheet? 
Pros:
 - Project leads have the project plan targets and $ right in front of them and pre-filled, so there is less room for error (e.g. reporting against the wrong targets, or from old variation). 
 - EP team can copy/paste reporting info direct into a master s/s. If we structure the s/s well, it only requires one copy/paste per project.
Cons: 
- this spreadsheet becomes bigger and more complex...
</text>
  </threadedComment>
  <threadedComment ref="A1" dT="2025-02-24T02:43:09.12" personId="{565126E8-69FE-4A65-AACB-4498562C8C11}" id="{4B68C075-E56D-48BD-87FF-9FC675AE7E2F}" parentId="{D8483039-8298-46B9-BAA8-E6C63114072B}">
    <text>@Diana C Shrimpton (DEECA) good questions D, sounds goof having pre-filled approved target metrics. Also are we going to have a page 2 or have it all here on one page for reporting for a checklist and details of &gt; as per project deliverables required as outlined in the Word Project Plan ?</text>
    <mentions>
      <mention mentionpersonId="{547C2121-B69A-4441-B616-F2B36554AEFD}" mentionId="{299D4941-3100-475A-B44B-30ED691040AF}" startIndex="0" length="26"/>
    </mentions>
  </threadedComment>
  <threadedComment ref="I5" dT="2025-02-20T00:17:15.35" personId="{565126E8-69FE-4A65-AACB-4498562C8C11}" id="{26C76224-D435-4526-A45A-107C5B93B9B0}">
    <text>@Diana C Shrimpton (DEECA) As discussed Diana, no UOM and quantities reported on here as advised this will be found by ECP GIS spatial analysis, one exception is staffing cost as FTE for the whole reporting period or number of staff and number of staff hours or days ? I guess this will be targeted in the columns (here E to G) but reporting what was actually achieved ?</text>
    <mentions>
      <mention mentionpersonId="{547C2121-B69A-4441-B616-F2B36554AEFD}" mentionId="{0195350D-FC71-4829-B8B2-ABFBE3253B56}" startIndex="0" length="26"/>
    </mentions>
  </threadedComment>
  <threadedComment ref="I5" dT="2025-02-20T00:20:04.06" personId="{565126E8-69FE-4A65-AACB-4498562C8C11}" id="{C8C0A91B-F354-40F5-89D4-D383E93490F0}" parentId="{26C76224-D435-4526-A45A-107C5B93B9B0}">
    <text>@Diana C Shrimpton (DEECA) Diana - Also should add  a column for who/what org. delivered and how much ? E.g. TO’s, contractor, volunteer, agency staff, for such as 500 person hours, or number of TO’s and UOM days, hours or FTE’s ? Captured in GEMS by the looks...will look at format when you send through.</text>
    <mentions>
      <mention mentionpersonId="{547C2121-B69A-4441-B616-F2B36554AEFD}" mentionId="{7DCEE045-A662-431E-A3F2-C9D3B5E31C22}" startIndex="0" length="26"/>
    </mentions>
  </threadedComment>
  <threadedComment ref="P5" dT="2025-02-19T01:25:57.85" personId="{1399A608-BB02-483E-9EE5-673A0CEE1D91}" id="{7CA59232-814D-4D38-9F74-DAD8F2B64B43}">
    <text>Is it important to know where the contributions came from?</text>
  </threadedComment>
  <threadedComment ref="P5" dT="2025-02-19T01:57:55.41" personId="{7A104071-40F5-4B5E-B8CB-368CBDA7F121}" id="{E38D7D48-7AD7-461A-A5BF-EFBED2FBEADE}" parentId="{7CA59232-814D-4D38-9F74-DAD8F2B64B43}">
    <text xml:space="preserve">@Diana C - For NF we need to break down non govt private and philanthropic contributions as well as other government contributions.  </text>
    <mentions>
      <mention mentionpersonId="{547C2121-B69A-4441-B616-F2B36554AEFD}" mentionId="{F2BAF2DF-CA9D-4D38-BB5C-A7EA51EECA12}" startIndex="0" length="8"/>
    </mentions>
  </threadedComment>
  <threadedComment ref="P5" dT="2025-02-19T05:03:09.74" personId="{1399A608-BB02-483E-9EE5-673A0CEE1D91}" id="{69B2CD37-4B54-4910-BEC0-9B2ACE42931C}" parentId="{7CA59232-814D-4D38-9F74-DAD8F2B64B43}">
    <text>@Sylvia Majetic (DEECA) could please you share a NF report so I can model this section on it? Thanks!</text>
    <mentions>
      <mention mentionpersonId="{FB024007-1186-44A6-A016-AC104BB2AE09}" mentionId="{6B4FDF1E-7E4F-404A-9C8D-DC7707E30E04}" startIndex="0" length="23"/>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5" Type="http://schemas.microsoft.com/office/2019/04/relationships/documenttask" Target="../documenttasks/documenttask1.xml"/><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nvironment.vic.gov.au/environment-programs-reporting"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nvironment.vic.gov.au/environment-programs-reporting"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20979-86A0-4EDD-BB04-0E42AF00AD2C}">
  <sheetPr codeName="Sheet1">
    <tabColor rgb="FF0070C0"/>
  </sheetPr>
  <dimension ref="A1:R52"/>
  <sheetViews>
    <sheetView showGridLines="0" zoomScale="75" zoomScaleNormal="75" workbookViewId="0">
      <selection activeCell="C14" sqref="C14:G14"/>
    </sheetView>
  </sheetViews>
  <sheetFormatPr defaultColWidth="9.140625" defaultRowHeight="15" x14ac:dyDescent="0.25"/>
  <cols>
    <col min="1" max="1" width="21" style="161" customWidth="1"/>
    <col min="2" max="2" width="33" style="161" customWidth="1"/>
    <col min="3" max="3" width="29.28515625" style="161" customWidth="1"/>
    <col min="4" max="4" width="28.42578125" style="161" customWidth="1"/>
    <col min="5" max="5" width="33.28515625" style="161" customWidth="1"/>
    <col min="6" max="6" width="41.42578125" style="161" customWidth="1"/>
    <col min="7" max="7" width="21" style="161" customWidth="1"/>
    <col min="8" max="8" width="18.42578125" style="161" customWidth="1"/>
    <col min="9" max="16384" width="9.140625" style="161"/>
  </cols>
  <sheetData>
    <row r="1" spans="1:8" ht="54.95" customHeight="1" x14ac:dyDescent="0.25">
      <c r="A1" s="717" t="s">
        <v>0</v>
      </c>
      <c r="B1" s="717"/>
      <c r="C1" s="717"/>
      <c r="D1" s="717"/>
      <c r="E1" s="717"/>
      <c r="F1" s="717"/>
      <c r="G1" s="717"/>
    </row>
    <row r="2" spans="1:8" ht="39.950000000000003" customHeight="1" x14ac:dyDescent="0.25">
      <c r="A2" s="720" t="s">
        <v>1</v>
      </c>
      <c r="B2" s="720"/>
      <c r="C2" s="720"/>
      <c r="D2" s="720"/>
      <c r="E2" s="720"/>
      <c r="F2" s="720"/>
      <c r="G2" s="720"/>
      <c r="H2" s="160"/>
    </row>
    <row r="3" spans="1:8" ht="30" customHeight="1" x14ac:dyDescent="0.25">
      <c r="A3" s="162" t="s">
        <v>2</v>
      </c>
      <c r="B3" s="160"/>
      <c r="C3" s="160"/>
      <c r="D3" s="160"/>
      <c r="E3" s="160"/>
      <c r="F3" s="160"/>
      <c r="G3" s="160"/>
      <c r="H3" s="160"/>
    </row>
    <row r="4" spans="1:8" s="188" customFormat="1" ht="30" customHeight="1" x14ac:dyDescent="0.25">
      <c r="A4" s="186" t="s">
        <v>3</v>
      </c>
      <c r="B4" s="716"/>
      <c r="C4" s="716"/>
      <c r="D4" s="187"/>
      <c r="E4" s="187"/>
      <c r="F4" s="187"/>
      <c r="G4" s="187"/>
      <c r="H4" s="187"/>
    </row>
    <row r="5" spans="1:8" s="188" customFormat="1" ht="30" customHeight="1" x14ac:dyDescent="0.25">
      <c r="A5" s="186" t="s">
        <v>4</v>
      </c>
      <c r="B5" s="716"/>
      <c r="C5" s="716"/>
      <c r="D5" s="187"/>
      <c r="E5" s="164"/>
      <c r="F5" s="164"/>
      <c r="G5" s="164"/>
      <c r="H5" s="164"/>
    </row>
    <row r="6" spans="1:8" s="188" customFormat="1" ht="30" customHeight="1" x14ac:dyDescent="0.25">
      <c r="A6" s="186" t="s">
        <v>5</v>
      </c>
      <c r="B6" s="716"/>
      <c r="C6" s="716"/>
      <c r="D6" s="189"/>
      <c r="E6" s="189"/>
      <c r="F6" s="164"/>
      <c r="G6" s="164"/>
      <c r="H6" s="164"/>
    </row>
    <row r="7" spans="1:8" s="188" customFormat="1" ht="30" customHeight="1" x14ac:dyDescent="0.25">
      <c r="A7" s="186" t="s">
        <v>6</v>
      </c>
      <c r="B7" s="716"/>
      <c r="C7" s="716"/>
      <c r="D7" s="164"/>
      <c r="E7" s="164"/>
      <c r="F7" s="164"/>
      <c r="G7" s="164"/>
      <c r="H7" s="164"/>
    </row>
    <row r="8" spans="1:8" s="188" customFormat="1" ht="30" customHeight="1" x14ac:dyDescent="0.25">
      <c r="A8" s="186" t="s">
        <v>7</v>
      </c>
      <c r="B8" s="716"/>
      <c r="C8" s="716"/>
      <c r="D8" s="164"/>
      <c r="E8" s="164"/>
      <c r="F8" s="164"/>
      <c r="G8" s="164"/>
      <c r="H8" s="164"/>
    </row>
    <row r="9" spans="1:8" ht="20.100000000000001" customHeight="1" x14ac:dyDescent="0.25">
      <c r="A9" s="163"/>
      <c r="B9" s="165"/>
      <c r="C9" s="164"/>
      <c r="D9" s="164"/>
      <c r="E9" s="164"/>
      <c r="F9" s="164"/>
      <c r="G9" s="164"/>
      <c r="H9" s="164"/>
    </row>
    <row r="10" spans="1:8" ht="39.950000000000003" customHeight="1" x14ac:dyDescent="0.25">
      <c r="A10" s="720" t="s">
        <v>8</v>
      </c>
      <c r="B10" s="720"/>
      <c r="C10" s="720"/>
      <c r="D10" s="720"/>
      <c r="E10" s="720"/>
      <c r="F10" s="720"/>
      <c r="G10" s="720"/>
      <c r="H10" s="166"/>
    </row>
    <row r="11" spans="1:8" ht="24.95" customHeight="1" x14ac:dyDescent="0.25">
      <c r="A11" s="167" t="s">
        <v>9</v>
      </c>
      <c r="B11" s="168"/>
      <c r="C11" s="169"/>
      <c r="D11" s="169"/>
      <c r="E11" s="168"/>
      <c r="F11" s="169"/>
      <c r="G11" s="170"/>
      <c r="H11" s="164"/>
    </row>
    <row r="12" spans="1:8" ht="24.95" customHeight="1" x14ac:dyDescent="0.25">
      <c r="A12" s="171" t="s">
        <v>10</v>
      </c>
      <c r="B12" s="172" t="s">
        <v>11</v>
      </c>
      <c r="C12" s="722" t="s">
        <v>12</v>
      </c>
      <c r="D12" s="722"/>
      <c r="E12" s="722"/>
      <c r="F12" s="722"/>
      <c r="G12" s="723"/>
      <c r="H12" s="164"/>
    </row>
    <row r="13" spans="1:8" ht="24.95" customHeight="1" x14ac:dyDescent="0.25">
      <c r="A13" s="171" t="s">
        <v>13</v>
      </c>
      <c r="B13" s="172" t="s">
        <v>14</v>
      </c>
      <c r="C13" s="722" t="s">
        <v>15</v>
      </c>
      <c r="D13" s="722"/>
      <c r="E13" s="722"/>
      <c r="F13" s="722"/>
      <c r="G13" s="723"/>
      <c r="H13" s="164"/>
    </row>
    <row r="14" spans="1:8" ht="24.95" customHeight="1" x14ac:dyDescent="0.25">
      <c r="A14" s="171" t="s">
        <v>16</v>
      </c>
      <c r="B14" s="173" t="s">
        <v>17</v>
      </c>
      <c r="C14" s="722" t="s">
        <v>18</v>
      </c>
      <c r="D14" s="722"/>
      <c r="E14" s="722"/>
      <c r="F14" s="722"/>
      <c r="G14" s="723"/>
      <c r="H14" s="164"/>
    </row>
    <row r="15" spans="1:8" ht="24.95" customHeight="1" x14ac:dyDescent="0.25">
      <c r="A15" s="171" t="s">
        <v>19</v>
      </c>
      <c r="B15" s="173" t="s">
        <v>20</v>
      </c>
      <c r="C15" s="722" t="s">
        <v>21</v>
      </c>
      <c r="D15" s="722"/>
      <c r="E15" s="722"/>
      <c r="F15" s="722"/>
      <c r="G15" s="723"/>
      <c r="H15" s="164"/>
    </row>
    <row r="16" spans="1:8" ht="24.95" customHeight="1" x14ac:dyDescent="0.25">
      <c r="A16" s="171" t="s">
        <v>22</v>
      </c>
      <c r="B16" s="173" t="s">
        <v>23</v>
      </c>
      <c r="C16" s="722" t="s">
        <v>24</v>
      </c>
      <c r="D16" s="722"/>
      <c r="E16" s="722"/>
      <c r="F16" s="722"/>
      <c r="G16" s="723"/>
      <c r="H16" s="164"/>
    </row>
    <row r="17" spans="1:18" ht="24.95" customHeight="1" x14ac:dyDescent="0.25">
      <c r="A17" s="171" t="s">
        <v>25</v>
      </c>
      <c r="B17" s="173" t="s">
        <v>26</v>
      </c>
      <c r="C17" s="722" t="s">
        <v>27</v>
      </c>
      <c r="D17" s="722"/>
      <c r="E17" s="722"/>
      <c r="F17" s="722"/>
      <c r="G17" s="723"/>
      <c r="H17" s="164"/>
    </row>
    <row r="18" spans="1:18" ht="24.95" customHeight="1" x14ac:dyDescent="0.25">
      <c r="A18" s="167" t="s">
        <v>28</v>
      </c>
      <c r="B18" s="174"/>
      <c r="C18" s="169"/>
      <c r="D18" s="169"/>
      <c r="E18" s="175"/>
      <c r="F18" s="169"/>
      <c r="G18" s="170"/>
      <c r="H18" s="164"/>
    </row>
    <row r="19" spans="1:18" ht="24.95" customHeight="1" x14ac:dyDescent="0.25">
      <c r="A19" s="171" t="s">
        <v>29</v>
      </c>
      <c r="B19" s="172" t="s">
        <v>30</v>
      </c>
      <c r="C19" s="722" t="s">
        <v>31</v>
      </c>
      <c r="D19" s="722"/>
      <c r="E19" s="722"/>
      <c r="F19" s="722"/>
      <c r="G19" s="723"/>
      <c r="H19" s="164"/>
    </row>
    <row r="20" spans="1:18" ht="24.95" customHeight="1" x14ac:dyDescent="0.25">
      <c r="A20" s="171" t="s">
        <v>32</v>
      </c>
      <c r="B20" s="176" t="s">
        <v>33</v>
      </c>
      <c r="C20" s="722" t="s">
        <v>34</v>
      </c>
      <c r="D20" s="722"/>
      <c r="E20" s="722"/>
      <c r="F20" s="722"/>
      <c r="G20" s="723"/>
      <c r="H20" s="164"/>
    </row>
    <row r="21" spans="1:18" ht="24.75" customHeight="1" x14ac:dyDescent="0.25">
      <c r="A21" s="713" t="s">
        <v>35</v>
      </c>
      <c r="B21" s="714"/>
      <c r="C21" s="714"/>
      <c r="D21" s="714"/>
      <c r="E21" s="714"/>
      <c r="F21" s="714"/>
      <c r="G21" s="715"/>
      <c r="H21" s="164"/>
    </row>
    <row r="22" spans="1:18" ht="24.95" customHeight="1" x14ac:dyDescent="0.25">
      <c r="A22" s="171" t="s">
        <v>36</v>
      </c>
      <c r="B22" s="427" t="s">
        <v>37</v>
      </c>
      <c r="C22" s="722" t="s">
        <v>38</v>
      </c>
      <c r="D22" s="722"/>
      <c r="E22" s="722"/>
      <c r="F22" s="722"/>
      <c r="G22" s="723"/>
      <c r="H22" s="164"/>
    </row>
    <row r="23" spans="1:18" ht="24.95" customHeight="1" x14ac:dyDescent="0.25">
      <c r="A23" s="171" t="s">
        <v>39</v>
      </c>
      <c r="B23" s="176" t="s">
        <v>40</v>
      </c>
      <c r="C23" s="711" t="s">
        <v>41</v>
      </c>
      <c r="D23" s="711"/>
      <c r="E23" s="711"/>
      <c r="F23" s="711"/>
      <c r="G23" s="712"/>
      <c r="H23" s="164"/>
    </row>
    <row r="24" spans="1:18" ht="24.95" customHeight="1" x14ac:dyDescent="0.25">
      <c r="A24" s="177" t="s">
        <v>42</v>
      </c>
      <c r="B24" s="667" t="s">
        <v>43</v>
      </c>
      <c r="C24" s="724" t="s">
        <v>44</v>
      </c>
      <c r="D24" s="724"/>
      <c r="E24" s="724"/>
      <c r="F24" s="724"/>
      <c r="G24" s="725"/>
      <c r="H24" s="164"/>
    </row>
    <row r="25" spans="1:18" ht="20.100000000000001" customHeight="1" x14ac:dyDescent="0.25">
      <c r="A25" s="178"/>
      <c r="B25" s="179"/>
      <c r="C25" s="180"/>
      <c r="D25" s="164"/>
      <c r="E25" s="179"/>
      <c r="F25" s="164"/>
      <c r="G25" s="164"/>
      <c r="H25" s="164"/>
    </row>
    <row r="26" spans="1:18" ht="39.950000000000003" customHeight="1" x14ac:dyDescent="0.25">
      <c r="A26" s="718" t="s">
        <v>45</v>
      </c>
      <c r="B26" s="719"/>
      <c r="C26" s="719"/>
      <c r="D26" s="719"/>
      <c r="E26" s="719"/>
      <c r="F26" s="719"/>
      <c r="G26" s="719"/>
      <c r="H26" s="181"/>
      <c r="K26"/>
      <c r="L26"/>
      <c r="M26"/>
      <c r="N26"/>
      <c r="O26"/>
      <c r="P26"/>
      <c r="Q26"/>
      <c r="R26"/>
    </row>
    <row r="27" spans="1:18" ht="39.950000000000003" customHeight="1" x14ac:dyDescent="0.25">
      <c r="A27" s="721" t="s">
        <v>46</v>
      </c>
      <c r="B27" s="721"/>
      <c r="C27" s="721"/>
      <c r="D27" s="721" t="s">
        <v>47</v>
      </c>
      <c r="E27" s="721"/>
      <c r="F27" s="721"/>
      <c r="G27" s="721"/>
      <c r="H27" s="160"/>
      <c r="K27"/>
      <c r="L27"/>
      <c r="M27"/>
      <c r="N27"/>
      <c r="O27"/>
      <c r="P27"/>
      <c r="Q27"/>
      <c r="R27"/>
    </row>
    <row r="28" spans="1:18" ht="68.099999999999994" customHeight="1" x14ac:dyDescent="0.25">
      <c r="A28" s="425" t="s">
        <v>48</v>
      </c>
      <c r="B28" s="425" t="s">
        <v>49</v>
      </c>
      <c r="C28" s="425" t="s">
        <v>50</v>
      </c>
      <c r="D28" s="425" t="s">
        <v>51</v>
      </c>
      <c r="E28" s="425" t="s">
        <v>52</v>
      </c>
      <c r="F28" s="426" t="s">
        <v>53</v>
      </c>
      <c r="G28" s="425" t="s">
        <v>48</v>
      </c>
      <c r="H28" s="160"/>
      <c r="K28"/>
      <c r="L28"/>
      <c r="M28"/>
      <c r="N28"/>
      <c r="O28"/>
      <c r="P28"/>
      <c r="Q28"/>
      <c r="R28"/>
    </row>
    <row r="29" spans="1:18" s="185" customFormat="1" ht="30" customHeight="1" x14ac:dyDescent="0.25">
      <c r="A29" s="182"/>
      <c r="B29" s="183"/>
      <c r="C29" s="184"/>
      <c r="D29" s="453"/>
      <c r="E29" s="453"/>
      <c r="F29" s="453"/>
      <c r="G29" s="454"/>
      <c r="H29" s="178"/>
    </row>
    <row r="30" spans="1:18" s="185" customFormat="1" ht="30" customHeight="1" x14ac:dyDescent="0.25">
      <c r="A30" s="182"/>
      <c r="B30" s="183"/>
      <c r="C30" s="184"/>
      <c r="D30" s="453"/>
      <c r="E30" s="453"/>
      <c r="F30" s="453"/>
      <c r="G30" s="454"/>
      <c r="H30" s="178"/>
    </row>
    <row r="31" spans="1:18" s="185" customFormat="1" ht="30" customHeight="1" x14ac:dyDescent="0.25">
      <c r="A31" s="182"/>
      <c r="B31" s="183"/>
      <c r="C31" s="184"/>
      <c r="D31" s="453"/>
      <c r="E31" s="455"/>
      <c r="F31" s="453"/>
      <c r="G31" s="454"/>
      <c r="H31" s="178"/>
    </row>
    <row r="32" spans="1:18" ht="30" customHeight="1" x14ac:dyDescent="0.25">
      <c r="A32" s="182"/>
      <c r="B32" s="183"/>
      <c r="C32" s="184"/>
      <c r="D32" s="453"/>
      <c r="E32" s="453"/>
      <c r="F32" s="453"/>
      <c r="G32" s="454"/>
      <c r="H32" s="160"/>
    </row>
    <row r="33" spans="1:8" ht="30" customHeight="1" x14ac:dyDescent="0.25">
      <c r="A33" s="182"/>
      <c r="B33" s="183"/>
      <c r="C33" s="184"/>
      <c r="D33" s="453"/>
      <c r="E33" s="453"/>
      <c r="F33" s="453"/>
      <c r="G33" s="454"/>
      <c r="H33" s="160"/>
    </row>
    <row r="34" spans="1:8" ht="30" customHeight="1" x14ac:dyDescent="0.25">
      <c r="A34" s="182"/>
      <c r="B34" s="183"/>
      <c r="C34" s="183"/>
      <c r="D34" s="453"/>
      <c r="E34" s="453"/>
      <c r="F34" s="453"/>
      <c r="G34" s="454"/>
      <c r="H34" s="160"/>
    </row>
    <row r="35" spans="1:8" ht="30" customHeight="1" x14ac:dyDescent="0.25">
      <c r="A35" s="456"/>
      <c r="B35" s="453"/>
      <c r="C35" s="453"/>
      <c r="D35" s="453"/>
      <c r="E35" s="453"/>
      <c r="F35" s="453"/>
      <c r="G35" s="454"/>
      <c r="H35" s="160"/>
    </row>
    <row r="36" spans="1:8" ht="30" customHeight="1" x14ac:dyDescent="0.25">
      <c r="A36" s="456"/>
      <c r="B36" s="453"/>
      <c r="C36" s="453"/>
      <c r="D36" s="453"/>
      <c r="E36" s="453"/>
      <c r="F36" s="453"/>
      <c r="G36" s="454"/>
      <c r="H36" s="160"/>
    </row>
    <row r="37" spans="1:8" ht="30" customHeight="1" x14ac:dyDescent="0.25">
      <c r="A37" s="456"/>
      <c r="B37" s="453"/>
      <c r="C37" s="453"/>
      <c r="D37" s="453"/>
      <c r="E37" s="453"/>
      <c r="F37" s="453"/>
      <c r="G37" s="454"/>
      <c r="H37" s="160"/>
    </row>
    <row r="38" spans="1:8" ht="30" customHeight="1" x14ac:dyDescent="0.25">
      <c r="A38" s="456"/>
      <c r="B38" s="453"/>
      <c r="C38" s="453"/>
      <c r="D38" s="453"/>
      <c r="E38" s="453"/>
      <c r="F38" s="453"/>
      <c r="G38" s="454"/>
      <c r="H38" s="160"/>
    </row>
    <row r="39" spans="1:8" ht="30" customHeight="1" x14ac:dyDescent="0.25">
      <c r="A39" s="456"/>
      <c r="B39" s="453"/>
      <c r="C39" s="453"/>
      <c r="D39" s="453"/>
      <c r="E39" s="453"/>
      <c r="F39" s="453"/>
      <c r="G39" s="454"/>
      <c r="H39" s="160"/>
    </row>
    <row r="40" spans="1:8" ht="30" customHeight="1" x14ac:dyDescent="0.25">
      <c r="A40" s="456"/>
      <c r="B40" s="453"/>
      <c r="C40" s="453"/>
      <c r="D40" s="453"/>
      <c r="E40" s="453"/>
      <c r="F40" s="453"/>
      <c r="G40" s="454"/>
      <c r="H40" s="160"/>
    </row>
    <row r="41" spans="1:8" ht="30" customHeight="1" x14ac:dyDescent="0.25">
      <c r="A41" s="456"/>
      <c r="B41" s="453"/>
      <c r="C41" s="453"/>
      <c r="D41" s="453"/>
      <c r="E41" s="453"/>
      <c r="F41" s="453"/>
      <c r="G41" s="454"/>
      <c r="H41" s="160"/>
    </row>
    <row r="42" spans="1:8" ht="30" customHeight="1" x14ac:dyDescent="0.25">
      <c r="A42" s="456"/>
      <c r="B42" s="453"/>
      <c r="C42" s="453"/>
      <c r="D42" s="453"/>
      <c r="E42" s="453"/>
      <c r="F42" s="453"/>
      <c r="G42" s="454"/>
      <c r="H42" s="160"/>
    </row>
    <row r="43" spans="1:8" ht="30" customHeight="1" x14ac:dyDescent="0.25">
      <c r="A43" s="456"/>
      <c r="B43" s="453"/>
      <c r="C43" s="453"/>
      <c r="D43" s="453"/>
      <c r="E43" s="453"/>
      <c r="F43" s="453"/>
      <c r="G43" s="454"/>
      <c r="H43" s="160"/>
    </row>
    <row r="44" spans="1:8" ht="30" customHeight="1" x14ac:dyDescent="0.25">
      <c r="A44" s="456"/>
      <c r="B44" s="453"/>
      <c r="C44" s="453"/>
      <c r="D44" s="453"/>
      <c r="E44" s="453"/>
      <c r="F44" s="453"/>
      <c r="G44" s="454"/>
      <c r="H44" s="160"/>
    </row>
    <row r="45" spans="1:8" ht="30" customHeight="1" x14ac:dyDescent="0.25">
      <c r="A45" s="456"/>
      <c r="B45" s="453"/>
      <c r="C45" s="453"/>
      <c r="D45" s="453"/>
      <c r="E45" s="453"/>
      <c r="F45" s="453"/>
      <c r="G45" s="454"/>
      <c r="H45" s="160"/>
    </row>
    <row r="46" spans="1:8" ht="30" customHeight="1" x14ac:dyDescent="0.25">
      <c r="A46" s="456"/>
      <c r="B46" s="453"/>
      <c r="C46" s="453"/>
      <c r="D46" s="453"/>
      <c r="E46" s="453"/>
      <c r="F46" s="453"/>
      <c r="G46" s="454"/>
      <c r="H46" s="160"/>
    </row>
    <row r="47" spans="1:8" ht="30" customHeight="1" x14ac:dyDescent="0.25">
      <c r="A47" s="456"/>
      <c r="B47" s="453"/>
      <c r="C47" s="453"/>
      <c r="D47" s="453"/>
      <c r="E47" s="453"/>
      <c r="F47" s="453"/>
      <c r="G47" s="454"/>
      <c r="H47" s="160"/>
    </row>
    <row r="48" spans="1:8" ht="30" customHeight="1" x14ac:dyDescent="0.25">
      <c r="A48" s="456"/>
      <c r="B48" s="453"/>
      <c r="C48" s="453"/>
      <c r="D48" s="453"/>
      <c r="E48" s="453"/>
      <c r="F48" s="453"/>
      <c r="G48" s="454"/>
      <c r="H48" s="160"/>
    </row>
    <row r="49" spans="1:8" ht="30" customHeight="1" x14ac:dyDescent="0.25">
      <c r="A49" s="456"/>
      <c r="B49" s="453"/>
      <c r="C49" s="453"/>
      <c r="D49" s="453"/>
      <c r="E49" s="453"/>
      <c r="F49" s="453"/>
      <c r="G49" s="454"/>
      <c r="H49" s="160"/>
    </row>
    <row r="50" spans="1:8" x14ac:dyDescent="0.25">
      <c r="A50" s="160"/>
      <c r="B50" s="160"/>
      <c r="C50" s="160"/>
      <c r="D50" s="160"/>
      <c r="E50" s="160"/>
      <c r="F50" s="160"/>
      <c r="G50" s="160"/>
      <c r="H50" s="160"/>
    </row>
    <row r="51" spans="1:8" x14ac:dyDescent="0.25">
      <c r="A51" s="160"/>
      <c r="B51" s="160"/>
      <c r="C51" s="160"/>
      <c r="D51" s="160"/>
      <c r="E51" s="160"/>
      <c r="F51" s="160"/>
      <c r="G51" s="160"/>
      <c r="H51" s="160"/>
    </row>
    <row r="52" spans="1:8" x14ac:dyDescent="0.25">
      <c r="A52" s="160"/>
      <c r="B52" s="160"/>
      <c r="C52" s="160"/>
      <c r="D52" s="160"/>
      <c r="E52" s="160"/>
      <c r="F52" s="160"/>
      <c r="G52" s="160"/>
      <c r="H52" s="160"/>
    </row>
  </sheetData>
  <sheetProtection algorithmName="SHA-512" hashValue="XSVwq6KAK7xJSApXUK3NoCNGgL3QKXkffhCqIU4Kjs6Cw7TkKHpC6vTh+LL68gI7COsP57R0Gt0oc7eBo5LfwA==" saltValue="b8g0dPAkNjqyTedPryc/mQ==" spinCount="100000" sheet="1" objects="1" scenarios="1"/>
  <mergeCells count="23">
    <mergeCell ref="A1:G1"/>
    <mergeCell ref="A26:G26"/>
    <mergeCell ref="A2:G2"/>
    <mergeCell ref="A27:C27"/>
    <mergeCell ref="D27:G27"/>
    <mergeCell ref="A10:G10"/>
    <mergeCell ref="C12:G12"/>
    <mergeCell ref="C13:G13"/>
    <mergeCell ref="C16:G16"/>
    <mergeCell ref="C14:G14"/>
    <mergeCell ref="C15:G15"/>
    <mergeCell ref="C17:G17"/>
    <mergeCell ref="C19:G19"/>
    <mergeCell ref="C20:G20"/>
    <mergeCell ref="C22:G22"/>
    <mergeCell ref="C24:G24"/>
    <mergeCell ref="C23:G23"/>
    <mergeCell ref="A21:G21"/>
    <mergeCell ref="B4:C4"/>
    <mergeCell ref="B5:C5"/>
    <mergeCell ref="B6:C6"/>
    <mergeCell ref="B7:C7"/>
    <mergeCell ref="B8:C8"/>
  </mergeCells>
  <phoneticPr fontId="55" type="noConversion"/>
  <conditionalFormatting sqref="A26">
    <cfRule type="cellIs" dxfId="304" priority="1" operator="equal">
      <formula>"FY 2024-25"</formula>
    </cfRule>
    <cfRule type="cellIs" dxfId="303" priority="2" operator="equal">
      <formula>"FY 2023-24"</formula>
    </cfRule>
    <cfRule type="cellIs" dxfId="302" priority="3" operator="equal">
      <formula>"FY 2022-23"</formula>
    </cfRule>
  </conditionalFormatting>
  <hyperlinks>
    <hyperlink ref="B13" location="'Prjct Summary'!A1" display="Project Summary" xr:uid="{6026F264-724B-4805-93BD-DEC5BD7A698B}"/>
    <hyperlink ref="B16" location="Budget!A1" display="Budget" xr:uid="{709CB6DE-F3EF-4319-B0FC-FC77FE6D0491}"/>
    <hyperlink ref="B14" location="Map!A1" display="Map" xr:uid="{F0451916-3DBC-409A-9411-BF0F375F29AA}"/>
    <hyperlink ref="B15" location="'ACTIVITY PLAN'!A1" display="Activity Plan" xr:uid="{A53E1959-F270-4410-8E40-66F97336783C}"/>
    <hyperlink ref="B17" location="Risk!A1" display="Risk Assessment" xr:uid="{291B788A-6CE1-4A2D-80B8-A7D70397496A}"/>
    <hyperlink ref="B19" location="'Reporting 25-26'!A1" display="Reporting 2025-26" xr:uid="{080FD236-4017-43F9-BC01-FDDCCDC6FE25}"/>
    <hyperlink ref="B20" location="'Reporting 26-27'!A1" display="Reporting 2026-27" xr:uid="{14F8BCC1-7233-45EB-B1A6-E4A065E10B05}"/>
    <hyperlink ref="B22" location="Glossary!A1" display="Glossary" xr:uid="{672BA631-6B33-4F12-A8D0-5319A231A41F}"/>
    <hyperlink ref="B24" location="'Template version history'!A1" display="Template version history" xr:uid="{E156FEB8-18C6-4DB7-8A17-3DA2CAC724FA}"/>
    <hyperlink ref="B12" location="'Project Info &amp; Doc Control'!A1" display="Project Info &amp; Document Control" xr:uid="{FA0DB967-C576-4A4B-8C1E-EDF86A64D7F2}"/>
    <hyperlink ref="B23" location="'Variations table'!A1" display="Variations table" xr:uid="{FDE9CEBB-7C97-4251-B4A5-06B5BD5AF47B}"/>
  </hyperlinks>
  <pageMargins left="0.7" right="0.7" top="0.75" bottom="0.75" header="0.3" footer="0.3"/>
  <pageSetup paperSize="9" orientation="portrait" r:id="rId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CAE03-9895-4D24-B23D-3A73B4FA6231}">
  <sheetPr codeName="Sheet2">
    <tabColor theme="4"/>
  </sheetPr>
  <dimension ref="A1:P64"/>
  <sheetViews>
    <sheetView zoomScale="85" zoomScaleNormal="85" workbookViewId="0">
      <selection activeCell="G10" sqref="G10"/>
    </sheetView>
  </sheetViews>
  <sheetFormatPr defaultColWidth="8.7109375" defaultRowHeight="15" x14ac:dyDescent="0.25"/>
  <cols>
    <col min="1" max="1" width="56.42578125" style="198" customWidth="1"/>
    <col min="2" max="5" width="26.85546875" style="198" customWidth="1"/>
    <col min="6" max="8" width="17.5703125" style="58" customWidth="1"/>
    <col min="9" max="11" width="8.7109375" style="58"/>
    <col min="12" max="12" width="15.140625" style="58" bestFit="1" customWidth="1"/>
    <col min="13" max="13" width="10.140625" style="58" bestFit="1" customWidth="1"/>
    <col min="14" max="14" width="21.5703125" style="58" bestFit="1" customWidth="1"/>
    <col min="15" max="15" width="15.85546875" style="58" customWidth="1"/>
    <col min="16" max="16384" width="8.7109375" style="58"/>
  </cols>
  <sheetData>
    <row r="1" spans="1:5" s="437" customFormat="1" ht="39.950000000000003" customHeight="1" x14ac:dyDescent="0.25">
      <c r="A1" s="729" t="s">
        <v>54</v>
      </c>
      <c r="B1" s="730"/>
      <c r="C1" s="730"/>
      <c r="D1" s="730"/>
      <c r="E1" s="731"/>
    </row>
    <row r="2" spans="1:5" ht="46.5" customHeight="1" thickBot="1" x14ac:dyDescent="0.3">
      <c r="A2" s="431">
        <f>'Project Info &amp; Doc Control'!B5</f>
        <v>0</v>
      </c>
      <c r="B2" s="432" t="s">
        <v>5</v>
      </c>
      <c r="C2" s="433">
        <f>'Project Info &amp; Doc Control'!B6</f>
        <v>0</v>
      </c>
      <c r="D2" s="432" t="s">
        <v>6</v>
      </c>
      <c r="E2" s="367">
        <f>'Project Info &amp; Doc Control'!B7</f>
        <v>0</v>
      </c>
    </row>
    <row r="3" spans="1:5" ht="68.25" customHeight="1" x14ac:dyDescent="0.25">
      <c r="A3" s="428" t="s">
        <v>55</v>
      </c>
      <c r="B3" s="429" t="s">
        <v>56</v>
      </c>
      <c r="C3" s="429" t="s">
        <v>57</v>
      </c>
      <c r="D3" s="429" t="s">
        <v>58</v>
      </c>
      <c r="E3" s="430" t="s">
        <v>59</v>
      </c>
    </row>
    <row r="4" spans="1:5" x14ac:dyDescent="0.25">
      <c r="A4" s="732"/>
      <c r="B4" s="696"/>
      <c r="C4" s="696"/>
      <c r="D4" s="696"/>
      <c r="E4" s="697"/>
    </row>
    <row r="5" spans="1:5" x14ac:dyDescent="0.25">
      <c r="A5" s="733"/>
      <c r="B5" s="698"/>
      <c r="C5" s="698"/>
      <c r="D5" s="698"/>
      <c r="E5" s="699"/>
    </row>
    <row r="6" spans="1:5" x14ac:dyDescent="0.25">
      <c r="A6" s="733"/>
      <c r="B6" s="646"/>
      <c r="C6" s="646"/>
      <c r="D6" s="646"/>
      <c r="E6" s="648"/>
    </row>
    <row r="7" spans="1:5" x14ac:dyDescent="0.25">
      <c r="A7" s="733"/>
      <c r="B7" s="646"/>
      <c r="C7" s="646"/>
      <c r="D7" s="646"/>
      <c r="E7" s="648"/>
    </row>
    <row r="8" spans="1:5" ht="14.45" customHeight="1" thickBot="1" x14ac:dyDescent="0.3">
      <c r="A8" s="734"/>
      <c r="B8" s="647"/>
      <c r="C8" s="647"/>
      <c r="D8" s="646"/>
      <c r="E8" s="649"/>
    </row>
    <row r="9" spans="1:5" ht="135.6" customHeight="1" thickBot="1" x14ac:dyDescent="0.3">
      <c r="A9" s="159" t="s">
        <v>60</v>
      </c>
      <c r="B9" s="726"/>
      <c r="C9" s="727"/>
      <c r="D9" s="727"/>
      <c r="E9" s="728"/>
    </row>
    <row r="10" spans="1:5" ht="262.5" customHeight="1" thickBot="1" x14ac:dyDescent="0.3">
      <c r="A10" s="159" t="s">
        <v>61</v>
      </c>
      <c r="B10" s="726"/>
      <c r="C10" s="727"/>
      <c r="D10" s="727"/>
      <c r="E10" s="728"/>
    </row>
    <row r="11" spans="1:5" ht="100.5" customHeight="1" thickBot="1" x14ac:dyDescent="0.3">
      <c r="A11" s="159" t="s">
        <v>62</v>
      </c>
      <c r="B11" s="726"/>
      <c r="C11" s="727"/>
      <c r="D11" s="727"/>
      <c r="E11" s="728"/>
    </row>
    <row r="12" spans="1:5" ht="135" customHeight="1" x14ac:dyDescent="0.25">
      <c r="A12" s="735" t="s">
        <v>63</v>
      </c>
      <c r="B12" s="434" t="s">
        <v>64</v>
      </c>
      <c r="C12" s="737"/>
      <c r="D12" s="738"/>
      <c r="E12" s="739"/>
    </row>
    <row r="13" spans="1:5" ht="83.25" customHeight="1" thickBot="1" x14ac:dyDescent="0.3">
      <c r="A13" s="736"/>
      <c r="B13" s="435" t="s">
        <v>65</v>
      </c>
      <c r="C13" s="740"/>
      <c r="D13" s="741"/>
      <c r="E13" s="742"/>
    </row>
    <row r="14" spans="1:5" ht="141.94999999999999" customHeight="1" thickBot="1" x14ac:dyDescent="0.3">
      <c r="A14" s="159" t="s">
        <v>66</v>
      </c>
      <c r="B14" s="743"/>
      <c r="C14" s="744"/>
      <c r="D14" s="744"/>
      <c r="E14" s="745"/>
    </row>
    <row r="15" spans="1:5" x14ac:dyDescent="0.25">
      <c r="A15" s="746" t="s">
        <v>67</v>
      </c>
      <c r="B15" s="748"/>
      <c r="C15" s="749"/>
      <c r="D15" s="749"/>
      <c r="E15" s="750"/>
    </row>
    <row r="16" spans="1:5" ht="33.6" customHeight="1" thickBot="1" x14ac:dyDescent="0.3">
      <c r="A16" s="747"/>
      <c r="B16" s="751"/>
      <c r="C16" s="752"/>
      <c r="D16" s="752"/>
      <c r="E16" s="753"/>
    </row>
    <row r="17" spans="1:16" ht="39.950000000000003" customHeight="1" thickBot="1" x14ac:dyDescent="0.3">
      <c r="A17" s="269" t="s">
        <v>68</v>
      </c>
      <c r="B17" s="754" t="s">
        <v>47</v>
      </c>
      <c r="C17" s="755"/>
      <c r="D17" s="755"/>
      <c r="E17" s="436" t="s">
        <v>69</v>
      </c>
    </row>
    <row r="18" spans="1:16" x14ac:dyDescent="0.25">
      <c r="A18" s="756" t="s">
        <v>70</v>
      </c>
      <c r="B18" s="758"/>
      <c r="C18" s="759"/>
      <c r="D18" s="760"/>
      <c r="E18" s="700"/>
    </row>
    <row r="19" spans="1:16" ht="17.45" customHeight="1" x14ac:dyDescent="0.25">
      <c r="A19" s="756"/>
      <c r="B19" s="761"/>
      <c r="C19" s="762"/>
      <c r="D19" s="763"/>
      <c r="E19" s="700"/>
    </row>
    <row r="20" spans="1:16" ht="17.45" customHeight="1" x14ac:dyDescent="0.25">
      <c r="A20" s="756"/>
      <c r="B20" s="761"/>
      <c r="C20" s="762"/>
      <c r="D20" s="763"/>
      <c r="E20" s="700"/>
    </row>
    <row r="21" spans="1:16" ht="17.45" customHeight="1" x14ac:dyDescent="0.25">
      <c r="A21" s="756"/>
      <c r="B21" s="761"/>
      <c r="C21" s="762"/>
      <c r="D21" s="763"/>
      <c r="E21" s="700"/>
    </row>
    <row r="22" spans="1:16" ht="17.45" customHeight="1" x14ac:dyDescent="0.25">
      <c r="A22" s="756"/>
      <c r="B22" s="761"/>
      <c r="C22" s="762"/>
      <c r="D22" s="763"/>
      <c r="E22" s="700"/>
    </row>
    <row r="23" spans="1:16" ht="17.45" customHeight="1" thickBot="1" x14ac:dyDescent="0.3">
      <c r="A23" s="757"/>
      <c r="B23" s="764"/>
      <c r="C23" s="765"/>
      <c r="D23" s="766"/>
      <c r="E23" s="700"/>
      <c r="P23" s="157"/>
    </row>
    <row r="24" spans="1:16" ht="74.45" customHeight="1" thickBot="1" x14ac:dyDescent="0.3">
      <c r="A24" s="368" t="s">
        <v>71</v>
      </c>
      <c r="B24" s="767"/>
      <c r="C24" s="768"/>
      <c r="D24" s="768"/>
      <c r="E24" s="769"/>
    </row>
    <row r="25" spans="1:16" ht="39.950000000000003" customHeight="1" thickBot="1" x14ac:dyDescent="0.3">
      <c r="A25" s="369" t="s">
        <v>72</v>
      </c>
      <c r="B25" s="770" t="s">
        <v>73</v>
      </c>
      <c r="C25" s="771"/>
      <c r="D25" s="770" t="s">
        <v>74</v>
      </c>
      <c r="E25" s="772"/>
      <c r="P25" s="158"/>
    </row>
    <row r="26" spans="1:16" ht="14.45" customHeight="1" x14ac:dyDescent="0.25">
      <c r="A26" s="773" t="s">
        <v>75</v>
      </c>
      <c r="B26" s="776"/>
      <c r="C26" s="777"/>
      <c r="D26" s="761"/>
      <c r="E26" s="778"/>
    </row>
    <row r="27" spans="1:16" ht="14.45" customHeight="1" x14ac:dyDescent="0.25">
      <c r="A27" s="774"/>
      <c r="B27" s="779"/>
      <c r="C27" s="780"/>
      <c r="D27" s="761"/>
      <c r="E27" s="778"/>
    </row>
    <row r="28" spans="1:16" ht="14.45" customHeight="1" x14ac:dyDescent="0.25">
      <c r="A28" s="774"/>
      <c r="B28" s="761"/>
      <c r="C28" s="762"/>
      <c r="D28" s="761"/>
      <c r="E28" s="778"/>
    </row>
    <row r="29" spans="1:16" ht="14.45" customHeight="1" x14ac:dyDescent="0.25">
      <c r="A29" s="774"/>
      <c r="B29" s="761"/>
      <c r="C29" s="762"/>
      <c r="D29" s="761"/>
      <c r="E29" s="778"/>
    </row>
    <row r="30" spans="1:16" ht="14.45" customHeight="1" x14ac:dyDescent="0.25">
      <c r="A30" s="774"/>
      <c r="B30" s="761"/>
      <c r="C30" s="762"/>
      <c r="D30" s="761"/>
      <c r="E30" s="778"/>
    </row>
    <row r="31" spans="1:16" ht="14.45" customHeight="1" x14ac:dyDescent="0.25">
      <c r="A31" s="774"/>
      <c r="B31" s="761"/>
      <c r="C31" s="762"/>
      <c r="D31" s="761"/>
      <c r="E31" s="778"/>
    </row>
    <row r="32" spans="1:16" ht="14.45" customHeight="1" x14ac:dyDescent="0.25">
      <c r="A32" s="774"/>
      <c r="B32" s="761"/>
      <c r="C32" s="762"/>
      <c r="D32" s="761"/>
      <c r="E32" s="778"/>
    </row>
    <row r="33" spans="1:5" ht="14.45" customHeight="1" x14ac:dyDescent="0.25">
      <c r="A33" s="774"/>
      <c r="B33" s="761"/>
      <c r="C33" s="762"/>
      <c r="D33" s="761"/>
      <c r="E33" s="778"/>
    </row>
    <row r="34" spans="1:5" x14ac:dyDescent="0.25">
      <c r="A34" s="774"/>
      <c r="B34" s="761"/>
      <c r="C34" s="762"/>
      <c r="D34" s="761"/>
      <c r="E34" s="778"/>
    </row>
    <row r="35" spans="1:5" ht="15.75" thickBot="1" x14ac:dyDescent="0.3">
      <c r="A35" s="775"/>
      <c r="B35" s="787"/>
      <c r="C35" s="788"/>
      <c r="D35" s="787"/>
      <c r="E35" s="789"/>
    </row>
    <row r="36" spans="1:5" ht="128.44999999999999" customHeight="1" thickBot="1" x14ac:dyDescent="0.3">
      <c r="A36" s="190" t="s">
        <v>76</v>
      </c>
      <c r="B36" s="790"/>
      <c r="C36" s="791"/>
      <c r="D36" s="791"/>
      <c r="E36" s="792"/>
    </row>
    <row r="37" spans="1:5" ht="176.1" customHeight="1" x14ac:dyDescent="0.25">
      <c r="A37" s="793" t="s">
        <v>77</v>
      </c>
      <c r="B37" s="794"/>
      <c r="C37" s="794"/>
      <c r="D37" s="794"/>
      <c r="E37" s="795"/>
    </row>
    <row r="38" spans="1:5" ht="63.6" customHeight="1" x14ac:dyDescent="0.25">
      <c r="A38" s="191" t="s">
        <v>78</v>
      </c>
      <c r="B38" s="781"/>
      <c r="C38" s="782"/>
      <c r="D38" s="782"/>
      <c r="E38" s="783"/>
    </row>
    <row r="39" spans="1:5" ht="63.6" customHeight="1" x14ac:dyDescent="0.25">
      <c r="A39" s="192" t="s">
        <v>79</v>
      </c>
      <c r="B39" s="781"/>
      <c r="C39" s="782"/>
      <c r="D39" s="782"/>
      <c r="E39" s="783"/>
    </row>
    <row r="40" spans="1:5" ht="63.6" customHeight="1" x14ac:dyDescent="0.25">
      <c r="A40" s="192" t="s">
        <v>80</v>
      </c>
      <c r="B40" s="781"/>
      <c r="C40" s="782"/>
      <c r="D40" s="782"/>
      <c r="E40" s="783"/>
    </row>
    <row r="41" spans="1:5" ht="63.6" customHeight="1" thickBot="1" x14ac:dyDescent="0.3">
      <c r="A41" s="193" t="s">
        <v>81</v>
      </c>
      <c r="B41" s="751"/>
      <c r="C41" s="752"/>
      <c r="D41" s="752"/>
      <c r="E41" s="753"/>
    </row>
    <row r="42" spans="1:5" ht="107.45" customHeight="1" thickBot="1" x14ac:dyDescent="0.3">
      <c r="A42" s="159" t="s">
        <v>82</v>
      </c>
      <c r="B42" s="784"/>
      <c r="C42" s="785"/>
      <c r="D42" s="785"/>
      <c r="E42" s="786"/>
    </row>
    <row r="43" spans="1:5" ht="148.5" customHeight="1" thickBot="1" x14ac:dyDescent="0.3">
      <c r="A43" s="159" t="s">
        <v>83</v>
      </c>
      <c r="B43" s="784"/>
      <c r="C43" s="785"/>
      <c r="D43" s="785"/>
      <c r="E43" s="786"/>
    </row>
    <row r="62" spans="16:16" x14ac:dyDescent="0.25">
      <c r="P62" s="158"/>
    </row>
    <row r="64" spans="16:16" x14ac:dyDescent="0.25">
      <c r="P64" s="158" t="s">
        <v>84</v>
      </c>
    </row>
  </sheetData>
  <sheetProtection algorithmName="SHA-512" hashValue="04Q1ZBXU4STE2kDRtgBBaqQroD7LRamdNePghurgOfdszbMU7glpcY3SeMF/ZZm0E7gONQ4Zxv89HDUcNF/Rwg==" saltValue="ZvxShNI9yj03ifgI/QBWNA==" spinCount="100000" sheet="1" formatCells="0" formatColumns="0" formatRows="0"/>
  <mergeCells count="51">
    <mergeCell ref="B40:E40"/>
    <mergeCell ref="B41:E41"/>
    <mergeCell ref="B42:E42"/>
    <mergeCell ref="B43:E43"/>
    <mergeCell ref="B35:C35"/>
    <mergeCell ref="D35:E35"/>
    <mergeCell ref="B36:E36"/>
    <mergeCell ref="A37:E37"/>
    <mergeCell ref="B38:E38"/>
    <mergeCell ref="B39:E39"/>
    <mergeCell ref="B32:C32"/>
    <mergeCell ref="D32:E32"/>
    <mergeCell ref="B33:C33"/>
    <mergeCell ref="D33:E33"/>
    <mergeCell ref="B34:C34"/>
    <mergeCell ref="D34:E34"/>
    <mergeCell ref="B24:E24"/>
    <mergeCell ref="B25:C25"/>
    <mergeCell ref="D25:E25"/>
    <mergeCell ref="A26:A35"/>
    <mergeCell ref="B26:C26"/>
    <mergeCell ref="D26:E26"/>
    <mergeCell ref="B27:C27"/>
    <mergeCell ref="D27:E27"/>
    <mergeCell ref="B28:C28"/>
    <mergeCell ref="D28:E28"/>
    <mergeCell ref="B29:C29"/>
    <mergeCell ref="D29:E29"/>
    <mergeCell ref="B30:C30"/>
    <mergeCell ref="D30:E30"/>
    <mergeCell ref="B31:C31"/>
    <mergeCell ref="D31:E31"/>
    <mergeCell ref="B17:D17"/>
    <mergeCell ref="A18:A23"/>
    <mergeCell ref="B18:D18"/>
    <mergeCell ref="B19:D19"/>
    <mergeCell ref="B20:D20"/>
    <mergeCell ref="B21:D21"/>
    <mergeCell ref="B22:D22"/>
    <mergeCell ref="B23:D23"/>
    <mergeCell ref="A12:A13"/>
    <mergeCell ref="C12:E12"/>
    <mergeCell ref="C13:E13"/>
    <mergeCell ref="B14:E14"/>
    <mergeCell ref="A15:A16"/>
    <mergeCell ref="B15:E16"/>
    <mergeCell ref="B11:E11"/>
    <mergeCell ref="A1:E1"/>
    <mergeCell ref="A4:A8"/>
    <mergeCell ref="B9:E9"/>
    <mergeCell ref="B10:E10"/>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1E093279-3526-4DD8-A085-10DE20449FD1}">
          <x14:formula1>
            <xm:f>'Hidden - Lookup (2)'!$A$223:$A$229</xm:f>
          </x14:formula1>
          <xm:sqref>B4:B8</xm:sqref>
        </x14:dataValidation>
        <x14:dataValidation type="list" allowBlank="1" showInputMessage="1" showErrorMessage="1" xr:uid="{E8789AAC-D4D1-416D-81BD-6ADBECB537EB}">
          <x14:formula1>
            <xm:f>'Hidden - Lookup (2)'!$B$223:$B$227</xm:f>
          </x14:formula1>
          <xm:sqref>C4:C8</xm:sqref>
        </x14:dataValidation>
        <x14:dataValidation type="list" allowBlank="1" showInputMessage="1" showErrorMessage="1" xr:uid="{D46EE5F3-5C01-4D64-BA88-CCB2B1F54D8B}">
          <x14:formula1>
            <xm:f>'Hidden - Lookup (2)'!$D$223:$D$233</xm:f>
          </x14:formula1>
          <xm:sqref>E4:E8</xm:sqref>
        </x14:dataValidation>
        <x14:dataValidation type="list" allowBlank="1" showInputMessage="1" showErrorMessage="1" xr:uid="{8E55B54A-1AFB-4323-8165-84CD9D1CF40F}">
          <x14:formula1>
            <xm:f>'Hidden - Lookup (2)'!$C$223:$C$305</xm:f>
          </x14:formula1>
          <xm:sqref>D4:D5 D7:D8 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D83B-6F35-48B9-A579-EC00312766A0}">
  <sheetPr codeName="Sheet4">
    <tabColor theme="4"/>
  </sheetPr>
  <dimension ref="A1:P11"/>
  <sheetViews>
    <sheetView zoomScale="70" zoomScaleNormal="70" workbookViewId="0">
      <selection activeCell="C10" sqref="C10:O10"/>
    </sheetView>
  </sheetViews>
  <sheetFormatPr defaultColWidth="9.140625" defaultRowHeight="15" x14ac:dyDescent="0.25"/>
  <cols>
    <col min="1" max="15" width="9.140625" style="637"/>
    <col min="16" max="16" width="3.42578125" style="637" customWidth="1"/>
    <col min="17" max="16384" width="9.140625" style="637"/>
  </cols>
  <sheetData>
    <row r="1" spans="1:16" s="635" customFormat="1" ht="39.950000000000003" customHeight="1" x14ac:dyDescent="0.25">
      <c r="A1" s="642" t="s">
        <v>85</v>
      </c>
      <c r="B1" s="643"/>
      <c r="C1" s="643"/>
      <c r="D1" s="644"/>
      <c r="E1" s="644"/>
      <c r="F1" s="644"/>
      <c r="G1" s="644"/>
      <c r="H1" s="644"/>
      <c r="I1" s="644"/>
      <c r="J1" s="644"/>
      <c r="K1" s="644"/>
      <c r="L1" s="644"/>
      <c r="M1" s="644"/>
      <c r="N1" s="644"/>
      <c r="O1" s="644"/>
      <c r="P1" s="634"/>
    </row>
    <row r="2" spans="1:16" ht="48.75" customHeight="1" x14ac:dyDescent="0.25">
      <c r="A2" s="796" t="s">
        <v>86</v>
      </c>
      <c r="B2" s="796"/>
      <c r="C2" s="796"/>
      <c r="D2" s="796"/>
      <c r="E2" s="796"/>
      <c r="F2" s="796"/>
      <c r="G2" s="796"/>
      <c r="H2" s="796"/>
      <c r="I2" s="796"/>
      <c r="J2" s="796"/>
      <c r="K2" s="796"/>
      <c r="L2" s="796"/>
      <c r="M2" s="796"/>
      <c r="N2" s="796"/>
      <c r="O2" s="796"/>
      <c r="P2" s="636"/>
    </row>
    <row r="3" spans="1:16" ht="392.65" customHeight="1" x14ac:dyDescent="0.25">
      <c r="A3" s="797"/>
      <c r="B3" s="798"/>
      <c r="C3" s="798"/>
      <c r="D3" s="798"/>
      <c r="E3" s="798"/>
      <c r="F3" s="798"/>
      <c r="G3" s="798"/>
      <c r="H3" s="798"/>
      <c r="I3" s="798"/>
      <c r="J3" s="798"/>
      <c r="K3" s="798"/>
      <c r="L3" s="798"/>
      <c r="M3" s="798"/>
      <c r="N3" s="798"/>
      <c r="O3" s="798"/>
      <c r="P3" s="636"/>
    </row>
    <row r="4" spans="1:16" s="639" customFormat="1" ht="39.950000000000003" customHeight="1" x14ac:dyDescent="0.25">
      <c r="A4" s="799" t="s">
        <v>87</v>
      </c>
      <c r="B4" s="799"/>
      <c r="C4" s="800" t="s">
        <v>88</v>
      </c>
      <c r="D4" s="800"/>
      <c r="E4" s="800"/>
      <c r="F4" s="800"/>
      <c r="G4" s="800"/>
      <c r="H4" s="800"/>
      <c r="I4" s="800"/>
      <c r="J4" s="800"/>
      <c r="K4" s="800"/>
      <c r="L4" s="800"/>
      <c r="M4" s="800"/>
      <c r="N4" s="800"/>
      <c r="O4" s="800"/>
      <c r="P4" s="638"/>
    </row>
    <row r="5" spans="1:16" ht="16.149999999999999" customHeight="1" x14ac:dyDescent="0.25">
      <c r="A5" s="640"/>
      <c r="B5" s="640"/>
      <c r="C5" s="641"/>
      <c r="D5" s="641"/>
      <c r="E5" s="641"/>
      <c r="F5" s="641"/>
      <c r="G5" s="641"/>
      <c r="H5" s="641"/>
      <c r="I5" s="641"/>
      <c r="J5" s="641"/>
      <c r="K5" s="641"/>
      <c r="L5" s="641"/>
      <c r="M5" s="641"/>
      <c r="N5" s="641"/>
      <c r="O5" s="641"/>
      <c r="P5" s="636"/>
    </row>
    <row r="6" spans="1:16" ht="386.1" customHeight="1" x14ac:dyDescent="0.25">
      <c r="A6" s="797"/>
      <c r="B6" s="798"/>
      <c r="C6" s="798"/>
      <c r="D6" s="798"/>
      <c r="E6" s="798"/>
      <c r="F6" s="798"/>
      <c r="G6" s="798"/>
      <c r="H6" s="798"/>
      <c r="I6" s="798"/>
      <c r="J6" s="798"/>
      <c r="K6" s="798"/>
      <c r="L6" s="798"/>
      <c r="M6" s="798"/>
      <c r="N6" s="798"/>
      <c r="O6" s="798"/>
      <c r="P6" s="636"/>
    </row>
    <row r="7" spans="1:16" s="639" customFormat="1" ht="39.950000000000003" customHeight="1" x14ac:dyDescent="0.25">
      <c r="A7" s="799" t="s">
        <v>87</v>
      </c>
      <c r="B7" s="799"/>
      <c r="C7" s="800" t="s">
        <v>88</v>
      </c>
      <c r="D7" s="800"/>
      <c r="E7" s="800"/>
      <c r="F7" s="800"/>
      <c r="G7" s="800"/>
      <c r="H7" s="800"/>
      <c r="I7" s="800"/>
      <c r="J7" s="800"/>
      <c r="K7" s="800"/>
      <c r="L7" s="800"/>
      <c r="M7" s="800"/>
      <c r="N7" s="800"/>
      <c r="O7" s="800"/>
      <c r="P7" s="638"/>
    </row>
    <row r="8" spans="1:16" x14ac:dyDescent="0.25">
      <c r="A8" s="636"/>
      <c r="B8" s="636"/>
      <c r="C8" s="636"/>
      <c r="D8" s="636"/>
      <c r="E8" s="636"/>
      <c r="F8" s="636"/>
      <c r="G8" s="636"/>
      <c r="H8" s="636"/>
      <c r="I8" s="636"/>
      <c r="J8" s="636"/>
      <c r="K8" s="636"/>
      <c r="L8" s="636"/>
      <c r="M8" s="636"/>
      <c r="N8" s="636"/>
      <c r="O8" s="636"/>
      <c r="P8" s="636"/>
    </row>
    <row r="9" spans="1:16" ht="408" customHeight="1" x14ac:dyDescent="0.25">
      <c r="A9" s="797"/>
      <c r="B9" s="798"/>
      <c r="C9" s="798"/>
      <c r="D9" s="798"/>
      <c r="E9" s="798"/>
      <c r="F9" s="798"/>
      <c r="G9" s="798"/>
      <c r="H9" s="798"/>
      <c r="I9" s="798"/>
      <c r="J9" s="798"/>
      <c r="K9" s="798"/>
      <c r="L9" s="798"/>
      <c r="M9" s="798"/>
      <c r="N9" s="798"/>
      <c r="O9" s="798"/>
      <c r="P9" s="636"/>
    </row>
    <row r="10" spans="1:16" ht="39.950000000000003" customHeight="1" x14ac:dyDescent="0.25">
      <c r="A10" s="799" t="s">
        <v>87</v>
      </c>
      <c r="B10" s="799"/>
      <c r="C10" s="800" t="s">
        <v>88</v>
      </c>
      <c r="D10" s="800"/>
      <c r="E10" s="800"/>
      <c r="F10" s="800"/>
      <c r="G10" s="800"/>
      <c r="H10" s="800"/>
      <c r="I10" s="800"/>
      <c r="J10" s="800"/>
      <c r="K10" s="800"/>
      <c r="L10" s="800"/>
      <c r="M10" s="800"/>
      <c r="N10" s="800"/>
      <c r="O10" s="800"/>
      <c r="P10" s="636"/>
    </row>
    <row r="11" spans="1:16" x14ac:dyDescent="0.25">
      <c r="A11" s="636"/>
      <c r="B11" s="636"/>
      <c r="C11" s="636"/>
      <c r="D11" s="636"/>
      <c r="E11" s="636"/>
      <c r="F11" s="636"/>
      <c r="G11" s="636"/>
      <c r="H11" s="636"/>
      <c r="I11" s="636"/>
      <c r="J11" s="636"/>
      <c r="K11" s="636"/>
      <c r="L11" s="636"/>
      <c r="M11" s="636"/>
      <c r="N11" s="636"/>
      <c r="O11" s="636"/>
      <c r="P11" s="636"/>
    </row>
  </sheetData>
  <sheetProtection algorithmName="SHA-512" hashValue="tjBpxkI6xdO8xsjqK6LgIsYWgxYRGj+gCRmbwdr6F+Z+vHsB0pdipUN7U2F9q6Ltpx6l2xQWCHpa7hJj97+ZNQ==" saltValue="L5LvXNfK0Yym0UKvHezMzw==" spinCount="100000" sheet="1" scenarios="1" formatCells="0"/>
  <mergeCells count="10">
    <mergeCell ref="A2:O2"/>
    <mergeCell ref="A9:O9"/>
    <mergeCell ref="A10:B10"/>
    <mergeCell ref="C10:O10"/>
    <mergeCell ref="A3:O3"/>
    <mergeCell ref="A6:O6"/>
    <mergeCell ref="A4:B4"/>
    <mergeCell ref="C4:O4"/>
    <mergeCell ref="A7:B7"/>
    <mergeCell ref="C7:O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C0135-5D49-4525-BB57-38C065F99A34}">
  <sheetPr codeName="Sheet12">
    <tabColor theme="4"/>
  </sheetPr>
  <dimension ref="A1:AF98"/>
  <sheetViews>
    <sheetView showGridLines="0" tabSelected="1" topLeftCell="B2" zoomScale="70" zoomScaleNormal="70" workbookViewId="0">
      <selection activeCell="H5" sqref="H5"/>
    </sheetView>
  </sheetViews>
  <sheetFormatPr defaultColWidth="8.7109375" defaultRowHeight="15" x14ac:dyDescent="0.25"/>
  <cols>
    <col min="1" max="1" width="20.5703125" style="161" customWidth="1"/>
    <col min="2" max="2" width="35.85546875" style="161" customWidth="1"/>
    <col min="3" max="3" width="28.7109375" style="161" customWidth="1"/>
    <col min="4" max="5" width="31" style="161" customWidth="1"/>
    <col min="6" max="6" width="20.85546875" style="161" customWidth="1"/>
    <col min="7" max="7" width="20.5703125" style="161" customWidth="1"/>
    <col min="8" max="8" width="45.5703125" style="161" customWidth="1"/>
    <col min="9" max="9" width="20.5703125" style="348" customWidth="1"/>
    <col min="10" max="14" width="20.5703125" style="161" customWidth="1"/>
    <col min="15" max="15" width="21.28515625" style="161" customWidth="1"/>
    <col min="16" max="18" width="20.5703125" style="161" customWidth="1"/>
    <col min="19" max="20" width="45.5703125" style="161" customWidth="1"/>
    <col min="21" max="21" width="8.7109375" style="198" customWidth="1"/>
    <col min="22" max="22" width="24.140625" style="161" customWidth="1"/>
    <col min="23" max="23" width="19.5703125" style="161" customWidth="1"/>
    <col min="24" max="24" width="22.28515625" style="161" customWidth="1"/>
    <col min="25" max="25" width="18.140625" style="161" customWidth="1"/>
    <col min="26" max="29" width="16.7109375" style="161" customWidth="1"/>
    <col min="30" max="30" width="21.28515625" style="161" customWidth="1"/>
    <col min="31" max="32" width="16.7109375" style="161" customWidth="1"/>
    <col min="33" max="16384" width="8.7109375" style="161"/>
  </cols>
  <sheetData>
    <row r="1" spans="1:32" s="440" customFormat="1" ht="39.950000000000003" customHeight="1" x14ac:dyDescent="0.25">
      <c r="A1" s="439" t="s">
        <v>89</v>
      </c>
      <c r="B1" s="439"/>
      <c r="C1" s="439"/>
      <c r="D1" s="439"/>
      <c r="E1" s="439"/>
      <c r="F1" s="439"/>
      <c r="G1" s="439"/>
      <c r="H1" s="439"/>
      <c r="I1" s="439"/>
      <c r="J1" s="439"/>
      <c r="K1" s="439"/>
      <c r="L1" s="439"/>
      <c r="M1" s="439"/>
      <c r="N1" s="439"/>
      <c r="O1" s="439"/>
      <c r="P1" s="439"/>
      <c r="Q1" s="439"/>
      <c r="R1" s="439"/>
      <c r="S1" s="439"/>
      <c r="T1" s="439"/>
      <c r="U1" s="438"/>
    </row>
    <row r="2" spans="1:32" s="185" customFormat="1" ht="81.599999999999994" customHeight="1" x14ac:dyDescent="0.25">
      <c r="A2" s="806" t="s">
        <v>90</v>
      </c>
      <c r="B2" s="807"/>
      <c r="C2" s="807"/>
      <c r="D2" s="807"/>
      <c r="E2" s="807"/>
      <c r="F2" s="807"/>
      <c r="G2" s="807"/>
      <c r="H2" s="807"/>
      <c r="I2" s="201"/>
      <c r="J2" s="201"/>
      <c r="K2" s="201"/>
      <c r="L2" s="201"/>
      <c r="M2" s="201"/>
      <c r="N2" s="201"/>
      <c r="O2" s="201"/>
      <c r="P2" s="201"/>
      <c r="Q2" s="201"/>
      <c r="R2" s="201"/>
      <c r="S2" s="201"/>
      <c r="T2" s="201"/>
      <c r="U2" s="202"/>
    </row>
    <row r="3" spans="1:32" s="205" customFormat="1" ht="20.100000000000001" customHeight="1" x14ac:dyDescent="0.25">
      <c r="A3" s="203"/>
      <c r="B3" s="203"/>
      <c r="C3" s="203"/>
      <c r="D3" s="203"/>
      <c r="E3" s="203"/>
      <c r="F3" s="203"/>
      <c r="G3" s="203"/>
      <c r="H3" s="203"/>
      <c r="I3" s="347"/>
      <c r="J3" s="203"/>
      <c r="K3" s="203"/>
      <c r="L3" s="203"/>
      <c r="M3" s="203"/>
      <c r="N3" s="203"/>
      <c r="O3" s="203"/>
      <c r="P3" s="203"/>
      <c r="Q3" s="203"/>
      <c r="R3" s="203"/>
      <c r="S3" s="203"/>
      <c r="T3" s="203"/>
      <c r="U3" s="204"/>
    </row>
    <row r="4" spans="1:32" s="185" customFormat="1" ht="39.950000000000003" customHeight="1" x14ac:dyDescent="0.25">
      <c r="A4" s="801" t="s">
        <v>91</v>
      </c>
      <c r="B4" s="802"/>
      <c r="C4" s="802"/>
      <c r="D4" s="802"/>
      <c r="E4" s="802"/>
      <c r="F4" s="802"/>
      <c r="G4" s="802"/>
      <c r="H4" s="802"/>
      <c r="I4" s="804" t="s">
        <v>92</v>
      </c>
      <c r="J4" s="804"/>
      <c r="K4" s="804"/>
      <c r="L4" s="206" t="s">
        <v>93</v>
      </c>
      <c r="M4" s="805" t="s">
        <v>94</v>
      </c>
      <c r="N4" s="805"/>
      <c r="O4" s="805"/>
      <c r="P4" s="805"/>
      <c r="Q4" s="805"/>
      <c r="R4" s="207"/>
      <c r="S4" s="207"/>
      <c r="T4" s="207"/>
      <c r="U4" s="202"/>
    </row>
    <row r="5" spans="1:32" s="197" customFormat="1" ht="228" customHeight="1" x14ac:dyDescent="0.25">
      <c r="A5" s="703" t="s">
        <v>95</v>
      </c>
      <c r="B5" s="703" t="s">
        <v>96</v>
      </c>
      <c r="C5" s="703" t="s">
        <v>97</v>
      </c>
      <c r="D5" s="703" t="s">
        <v>98</v>
      </c>
      <c r="E5" s="703" t="s">
        <v>99</v>
      </c>
      <c r="F5" s="703" t="s">
        <v>100</v>
      </c>
      <c r="G5" s="703" t="s">
        <v>101</v>
      </c>
      <c r="H5" s="704" t="s">
        <v>102</v>
      </c>
      <c r="I5" s="705" t="s">
        <v>103</v>
      </c>
      <c r="J5" s="705" t="s">
        <v>104</v>
      </c>
      <c r="K5" s="705" t="s">
        <v>105</v>
      </c>
      <c r="L5" s="703" t="s">
        <v>106</v>
      </c>
      <c r="M5" s="705" t="s">
        <v>107</v>
      </c>
      <c r="N5" s="705" t="s">
        <v>108</v>
      </c>
      <c r="O5" s="705" t="s">
        <v>109</v>
      </c>
      <c r="P5" s="705" t="s">
        <v>110</v>
      </c>
      <c r="Q5" s="705" t="s">
        <v>111</v>
      </c>
      <c r="R5" s="706" t="s">
        <v>112</v>
      </c>
      <c r="S5" s="703" t="s">
        <v>113</v>
      </c>
      <c r="T5" s="208" t="s">
        <v>114</v>
      </c>
      <c r="U5" s="209"/>
    </row>
    <row r="6" spans="1:32" s="197" customFormat="1" ht="39.950000000000003" customHeight="1" thickBot="1" x14ac:dyDescent="0.3">
      <c r="A6" s="707" t="s">
        <v>115</v>
      </c>
      <c r="B6" s="707" t="s">
        <v>115</v>
      </c>
      <c r="C6" s="707" t="s">
        <v>115</v>
      </c>
      <c r="D6" s="708" t="s">
        <v>116</v>
      </c>
      <c r="E6" s="707" t="s">
        <v>115</v>
      </c>
      <c r="F6" s="708" t="s">
        <v>116</v>
      </c>
      <c r="G6" s="708" t="s">
        <v>116</v>
      </c>
      <c r="H6" s="709" t="s">
        <v>116</v>
      </c>
      <c r="I6" s="707" t="s">
        <v>117</v>
      </c>
      <c r="J6" s="707" t="s">
        <v>115</v>
      </c>
      <c r="K6" s="707" t="s">
        <v>116</v>
      </c>
      <c r="L6" s="707" t="s">
        <v>117</v>
      </c>
      <c r="M6" s="707" t="s">
        <v>117</v>
      </c>
      <c r="N6" s="707" t="s">
        <v>116</v>
      </c>
      <c r="O6" s="707" t="s">
        <v>117</v>
      </c>
      <c r="P6" s="707" t="s">
        <v>116</v>
      </c>
      <c r="Q6" s="708" t="s">
        <v>116</v>
      </c>
      <c r="R6" s="710" t="s">
        <v>118</v>
      </c>
      <c r="S6" s="708" t="s">
        <v>116</v>
      </c>
      <c r="T6" s="402" t="s">
        <v>116</v>
      </c>
      <c r="U6" s="209"/>
    </row>
    <row r="7" spans="1:32" ht="41.25" customHeight="1" thickTop="1" x14ac:dyDescent="0.25">
      <c r="A7" s="457"/>
      <c r="B7" s="457"/>
      <c r="C7" s="457"/>
      <c r="D7" s="457"/>
      <c r="E7" s="457"/>
      <c r="F7" s="457"/>
      <c r="G7" s="457"/>
      <c r="H7" s="458"/>
      <c r="I7" s="457"/>
      <c r="J7" s="457"/>
      <c r="K7" s="457"/>
      <c r="L7" s="459"/>
      <c r="M7" s="459"/>
      <c r="N7" s="459"/>
      <c r="O7" s="459"/>
      <c r="P7" s="459"/>
      <c r="Q7" s="459"/>
      <c r="R7" s="410">
        <f t="shared" ref="R7:R11" si="0">SUM(L7:O7)</f>
        <v>0</v>
      </c>
      <c r="S7" s="458"/>
      <c r="T7" s="460"/>
      <c r="V7" s="665" t="s">
        <v>119</v>
      </c>
    </row>
    <row r="8" spans="1:32" ht="28.5" customHeight="1" x14ac:dyDescent="0.25">
      <c r="A8" s="457"/>
      <c r="B8" s="457"/>
      <c r="C8" s="457"/>
      <c r="D8" s="457"/>
      <c r="E8" s="457"/>
      <c r="F8" s="457"/>
      <c r="G8" s="457"/>
      <c r="H8" s="458"/>
      <c r="I8" s="457"/>
      <c r="J8" s="457"/>
      <c r="K8" s="457"/>
      <c r="L8" s="459"/>
      <c r="M8" s="459"/>
      <c r="N8" s="459"/>
      <c r="O8" s="459"/>
      <c r="P8" s="459"/>
      <c r="Q8" s="459"/>
      <c r="R8" s="410">
        <f t="shared" si="0"/>
        <v>0</v>
      </c>
      <c r="S8" s="458"/>
      <c r="T8" s="460"/>
      <c r="V8" s="318" t="s">
        <v>120</v>
      </c>
      <c r="W8" s="319" t="s">
        <v>121</v>
      </c>
      <c r="X8" s="320" t="s">
        <v>122</v>
      </c>
      <c r="Y8" s="321" t="s">
        <v>123</v>
      </c>
      <c r="Z8" s="322" t="s">
        <v>124</v>
      </c>
      <c r="AA8" s="322" t="s">
        <v>125</v>
      </c>
      <c r="AB8" s="323" t="s">
        <v>126</v>
      </c>
      <c r="AC8" s="324" t="s">
        <v>127</v>
      </c>
      <c r="AD8" s="325" t="s">
        <v>128</v>
      </c>
      <c r="AE8" s="326" t="s">
        <v>129</v>
      </c>
      <c r="AF8" s="314" t="s">
        <v>130</v>
      </c>
    </row>
    <row r="9" spans="1:32" ht="28.5" customHeight="1" x14ac:dyDescent="0.25">
      <c r="A9" s="457"/>
      <c r="B9" s="457"/>
      <c r="C9" s="457"/>
      <c r="D9" s="457"/>
      <c r="E9" s="457"/>
      <c r="F9" s="457"/>
      <c r="G9" s="457"/>
      <c r="H9" s="458"/>
      <c r="I9" s="457"/>
      <c r="J9" s="457"/>
      <c r="K9" s="457"/>
      <c r="L9" s="459"/>
      <c r="M9" s="459"/>
      <c r="N9" s="459"/>
      <c r="O9" s="459"/>
      <c r="P9" s="459"/>
      <c r="Q9" s="459"/>
      <c r="R9" s="410">
        <f t="shared" si="0"/>
        <v>0</v>
      </c>
      <c r="S9" s="458"/>
      <c r="T9" s="460"/>
      <c r="V9" s="344" t="s">
        <v>131</v>
      </c>
      <c r="W9" s="327" t="s">
        <v>132</v>
      </c>
      <c r="X9" s="328" t="s">
        <v>133</v>
      </c>
      <c r="Y9" s="346" t="s">
        <v>134</v>
      </c>
      <c r="Z9" s="341" t="s">
        <v>135</v>
      </c>
      <c r="AA9" s="342" t="s">
        <v>136</v>
      </c>
      <c r="AB9" s="329" t="s">
        <v>137</v>
      </c>
      <c r="AC9" s="330" t="s">
        <v>138</v>
      </c>
      <c r="AD9" s="405" t="s">
        <v>139</v>
      </c>
      <c r="AE9" s="332" t="s">
        <v>140</v>
      </c>
      <c r="AF9" s="335" t="s">
        <v>141</v>
      </c>
    </row>
    <row r="10" spans="1:32" ht="28.5" customHeight="1" x14ac:dyDescent="0.25">
      <c r="A10" s="457"/>
      <c r="B10" s="457"/>
      <c r="C10" s="457"/>
      <c r="D10" s="457"/>
      <c r="E10" s="457"/>
      <c r="F10" s="457"/>
      <c r="G10" s="457"/>
      <c r="H10" s="458"/>
      <c r="I10" s="457"/>
      <c r="J10" s="457"/>
      <c r="K10" s="457"/>
      <c r="L10" s="459"/>
      <c r="M10" s="459"/>
      <c r="N10" s="459"/>
      <c r="O10" s="459"/>
      <c r="P10" s="459"/>
      <c r="Q10" s="459"/>
      <c r="R10" s="410">
        <f t="shared" si="0"/>
        <v>0</v>
      </c>
      <c r="S10" s="458"/>
      <c r="T10" s="460"/>
      <c r="V10" s="344" t="s">
        <v>142</v>
      </c>
      <c r="W10" s="327" t="s">
        <v>143</v>
      </c>
      <c r="X10" s="328" t="s">
        <v>144</v>
      </c>
      <c r="Y10" s="346" t="s">
        <v>145</v>
      </c>
      <c r="Z10" s="342" t="s">
        <v>146</v>
      </c>
      <c r="AA10" s="342" t="s">
        <v>146</v>
      </c>
      <c r="AB10" s="333"/>
      <c r="AC10" s="330" t="s">
        <v>147</v>
      </c>
      <c r="AD10" s="339"/>
      <c r="AE10" s="333"/>
      <c r="AF10" s="334"/>
    </row>
    <row r="11" spans="1:32" ht="28.5" customHeight="1" x14ac:dyDescent="0.25">
      <c r="A11" s="457"/>
      <c r="B11" s="457"/>
      <c r="C11" s="457"/>
      <c r="D11" s="457"/>
      <c r="E11" s="457"/>
      <c r="F11" s="457"/>
      <c r="G11" s="457"/>
      <c r="H11" s="458"/>
      <c r="I11" s="457"/>
      <c r="J11" s="457"/>
      <c r="K11" s="457"/>
      <c r="L11" s="459"/>
      <c r="M11" s="459"/>
      <c r="N11" s="459"/>
      <c r="O11" s="459"/>
      <c r="P11" s="459"/>
      <c r="Q11" s="459"/>
      <c r="R11" s="410">
        <f t="shared" si="0"/>
        <v>0</v>
      </c>
      <c r="S11" s="458"/>
      <c r="T11" s="458"/>
      <c r="V11" s="344" t="s">
        <v>148</v>
      </c>
      <c r="W11" s="327" t="s">
        <v>149</v>
      </c>
      <c r="X11" s="311" t="s">
        <v>150</v>
      </c>
      <c r="Y11" s="346" t="s">
        <v>151</v>
      </c>
      <c r="Z11" s="341" t="s">
        <v>152</v>
      </c>
      <c r="AA11" s="341" t="s">
        <v>153</v>
      </c>
      <c r="AB11" s="333"/>
      <c r="AC11" s="330" t="s">
        <v>154</v>
      </c>
      <c r="AD11" s="339"/>
      <c r="AE11" s="333"/>
      <c r="AF11" s="335"/>
    </row>
    <row r="12" spans="1:32" ht="28.5" customHeight="1" x14ac:dyDescent="0.25">
      <c r="A12" s="457"/>
      <c r="B12" s="457"/>
      <c r="C12" s="457"/>
      <c r="D12" s="457"/>
      <c r="E12" s="457"/>
      <c r="F12" s="457"/>
      <c r="G12" s="457"/>
      <c r="H12" s="458"/>
      <c r="I12" s="457"/>
      <c r="J12" s="457"/>
      <c r="K12" s="457"/>
      <c r="L12" s="459"/>
      <c r="M12" s="459"/>
      <c r="N12" s="459"/>
      <c r="O12" s="459"/>
      <c r="P12" s="459"/>
      <c r="Q12" s="459"/>
      <c r="R12" s="410">
        <f t="shared" ref="R12:R47" si="1">SUM(L12:O12)</f>
        <v>0</v>
      </c>
      <c r="S12" s="458"/>
      <c r="T12" s="458"/>
      <c r="V12" s="344" t="s">
        <v>155</v>
      </c>
      <c r="W12" s="327" t="s">
        <v>156</v>
      </c>
      <c r="X12" s="336" t="s">
        <v>157</v>
      </c>
      <c r="Y12" s="346" t="s">
        <v>158</v>
      </c>
      <c r="Z12" s="342" t="s">
        <v>159</v>
      </c>
      <c r="AA12" s="342" t="s">
        <v>141</v>
      </c>
      <c r="AB12" s="333"/>
      <c r="AC12" s="330" t="s">
        <v>160</v>
      </c>
      <c r="AD12" s="339"/>
      <c r="AE12" s="333"/>
      <c r="AF12" s="335"/>
    </row>
    <row r="13" spans="1:32" ht="28.5" customHeight="1" x14ac:dyDescent="0.25">
      <c r="A13" s="457"/>
      <c r="B13" s="457"/>
      <c r="C13" s="457"/>
      <c r="D13" s="457"/>
      <c r="E13" s="457"/>
      <c r="F13" s="457"/>
      <c r="G13" s="457"/>
      <c r="H13" s="458"/>
      <c r="I13" s="457"/>
      <c r="J13" s="457"/>
      <c r="K13" s="457"/>
      <c r="L13" s="459"/>
      <c r="M13" s="459"/>
      <c r="N13" s="459"/>
      <c r="O13" s="459"/>
      <c r="P13" s="459"/>
      <c r="Q13" s="459"/>
      <c r="R13" s="410">
        <f t="shared" si="1"/>
        <v>0</v>
      </c>
      <c r="S13" s="458"/>
      <c r="T13" s="458"/>
      <c r="V13" s="344" t="s">
        <v>161</v>
      </c>
      <c r="W13" s="310" t="s">
        <v>162</v>
      </c>
      <c r="X13" s="328" t="s">
        <v>163</v>
      </c>
      <c r="Y13" s="346" t="s">
        <v>164</v>
      </c>
      <c r="Z13" s="341" t="s">
        <v>165</v>
      </c>
      <c r="AA13" s="358"/>
      <c r="AB13" s="333"/>
      <c r="AC13" s="330" t="s">
        <v>166</v>
      </c>
      <c r="AD13" s="339"/>
      <c r="AE13" s="333"/>
      <c r="AF13" s="309"/>
    </row>
    <row r="14" spans="1:32" ht="28.5" customHeight="1" x14ac:dyDescent="0.25">
      <c r="A14" s="457"/>
      <c r="B14" s="457"/>
      <c r="C14" s="457"/>
      <c r="D14" s="457"/>
      <c r="E14" s="457"/>
      <c r="F14" s="457"/>
      <c r="G14" s="457"/>
      <c r="H14" s="458"/>
      <c r="I14" s="457"/>
      <c r="J14" s="457"/>
      <c r="K14" s="457"/>
      <c r="L14" s="459"/>
      <c r="M14" s="459"/>
      <c r="N14" s="459"/>
      <c r="O14" s="459"/>
      <c r="P14" s="459"/>
      <c r="Q14" s="459"/>
      <c r="R14" s="410">
        <f t="shared" si="1"/>
        <v>0</v>
      </c>
      <c r="S14" s="458"/>
      <c r="T14" s="458"/>
      <c r="V14" s="344" t="s">
        <v>167</v>
      </c>
      <c r="W14" s="310" t="s">
        <v>168</v>
      </c>
      <c r="X14" s="311" t="s">
        <v>166</v>
      </c>
      <c r="Y14" s="346" t="s">
        <v>169</v>
      </c>
      <c r="Z14" s="341" t="s">
        <v>170</v>
      </c>
      <c r="AA14" s="343"/>
      <c r="AB14" s="333"/>
      <c r="AC14" s="307"/>
      <c r="AD14" s="339"/>
      <c r="AE14" s="333"/>
      <c r="AF14" s="335"/>
    </row>
    <row r="15" spans="1:32" ht="28.5" customHeight="1" x14ac:dyDescent="0.25">
      <c r="A15" s="457"/>
      <c r="B15" s="457"/>
      <c r="C15" s="457"/>
      <c r="D15" s="457"/>
      <c r="E15" s="457"/>
      <c r="F15" s="457"/>
      <c r="G15" s="457"/>
      <c r="H15" s="458"/>
      <c r="I15" s="457"/>
      <c r="J15" s="457"/>
      <c r="K15" s="457"/>
      <c r="L15" s="459"/>
      <c r="M15" s="459"/>
      <c r="N15" s="459"/>
      <c r="O15" s="459"/>
      <c r="P15" s="459"/>
      <c r="Q15" s="459"/>
      <c r="R15" s="410">
        <f t="shared" si="1"/>
        <v>0</v>
      </c>
      <c r="S15" s="458"/>
      <c r="T15" s="458"/>
      <c r="V15" s="344" t="s">
        <v>171</v>
      </c>
      <c r="W15" s="310" t="s">
        <v>172</v>
      </c>
      <c r="X15" s="267"/>
      <c r="Y15" s="346" t="s">
        <v>173</v>
      </c>
      <c r="Z15" s="342" t="s">
        <v>141</v>
      </c>
      <c r="AA15" s="343"/>
      <c r="AB15" s="333"/>
      <c r="AC15" s="307"/>
      <c r="AD15" s="339"/>
      <c r="AE15" s="333"/>
      <c r="AF15" s="307"/>
    </row>
    <row r="16" spans="1:32" ht="28.5" customHeight="1" x14ac:dyDescent="0.25">
      <c r="A16" s="457"/>
      <c r="B16" s="457"/>
      <c r="C16" s="457"/>
      <c r="D16" s="457"/>
      <c r="E16" s="457"/>
      <c r="F16" s="457"/>
      <c r="G16" s="457"/>
      <c r="H16" s="458"/>
      <c r="I16" s="457"/>
      <c r="J16" s="457"/>
      <c r="K16" s="457"/>
      <c r="L16" s="459"/>
      <c r="M16" s="459"/>
      <c r="N16" s="459"/>
      <c r="O16" s="459"/>
      <c r="P16" s="459"/>
      <c r="Q16" s="459"/>
      <c r="R16" s="410">
        <f t="shared" si="1"/>
        <v>0</v>
      </c>
      <c r="S16" s="458"/>
      <c r="T16" s="458"/>
      <c r="V16" s="344" t="s">
        <v>174</v>
      </c>
      <c r="W16" s="310" t="s">
        <v>175</v>
      </c>
      <c r="X16" s="363"/>
      <c r="Y16" s="346" t="s">
        <v>176</v>
      </c>
      <c r="Z16" s="364"/>
      <c r="AA16" s="343"/>
      <c r="AB16" s="333"/>
      <c r="AC16" s="307"/>
      <c r="AD16" s="339"/>
      <c r="AE16" s="333"/>
      <c r="AF16" s="309"/>
    </row>
    <row r="17" spans="1:32" ht="28.5" customHeight="1" x14ac:dyDescent="0.25">
      <c r="A17" s="457"/>
      <c r="B17" s="457"/>
      <c r="C17" s="457"/>
      <c r="D17" s="457"/>
      <c r="E17" s="457"/>
      <c r="F17" s="457"/>
      <c r="G17" s="457"/>
      <c r="H17" s="458"/>
      <c r="I17" s="457"/>
      <c r="J17" s="457"/>
      <c r="K17" s="457"/>
      <c r="L17" s="459"/>
      <c r="M17" s="459"/>
      <c r="N17" s="459"/>
      <c r="O17" s="459"/>
      <c r="P17" s="459"/>
      <c r="Q17" s="459"/>
      <c r="R17" s="410">
        <f t="shared" si="1"/>
        <v>0</v>
      </c>
      <c r="S17" s="458"/>
      <c r="T17" s="458"/>
      <c r="V17" s="345" t="s">
        <v>141</v>
      </c>
      <c r="W17" s="310" t="s">
        <v>166</v>
      </c>
      <c r="X17" s="363"/>
      <c r="Y17" s="346" t="s">
        <v>177</v>
      </c>
      <c r="Z17" s="363"/>
      <c r="AA17" s="333"/>
      <c r="AB17" s="333"/>
      <c r="AC17" s="307"/>
      <c r="AD17" s="339"/>
      <c r="AE17" s="333"/>
      <c r="AF17" s="334"/>
    </row>
    <row r="18" spans="1:32" ht="28.5" customHeight="1" x14ac:dyDescent="0.25">
      <c r="A18" s="457"/>
      <c r="B18" s="457"/>
      <c r="C18" s="457"/>
      <c r="D18" s="457"/>
      <c r="E18" s="457"/>
      <c r="F18" s="457"/>
      <c r="G18" s="457"/>
      <c r="H18" s="458"/>
      <c r="I18" s="457"/>
      <c r="J18" s="457"/>
      <c r="K18" s="457"/>
      <c r="L18" s="459"/>
      <c r="M18" s="459"/>
      <c r="N18" s="459"/>
      <c r="O18" s="459"/>
      <c r="P18" s="459"/>
      <c r="Q18" s="459"/>
      <c r="R18" s="410">
        <f t="shared" si="1"/>
        <v>0</v>
      </c>
      <c r="S18" s="458"/>
      <c r="T18" s="458"/>
      <c r="V18" s="335"/>
      <c r="W18" s="267"/>
      <c r="X18" s="267"/>
      <c r="Y18" s="346" t="s">
        <v>178</v>
      </c>
      <c r="Z18" s="333"/>
      <c r="AA18" s="333"/>
      <c r="AB18" s="333"/>
      <c r="AC18" s="307"/>
      <c r="AD18" s="339"/>
      <c r="AE18" s="333"/>
      <c r="AF18" s="307"/>
    </row>
    <row r="19" spans="1:32" ht="28.5" customHeight="1" x14ac:dyDescent="0.25">
      <c r="A19" s="457"/>
      <c r="B19" s="457"/>
      <c r="C19" s="457"/>
      <c r="D19" s="457"/>
      <c r="E19" s="457"/>
      <c r="F19" s="457"/>
      <c r="G19" s="457"/>
      <c r="H19" s="458"/>
      <c r="I19" s="457"/>
      <c r="J19" s="457"/>
      <c r="K19" s="457"/>
      <c r="L19" s="459"/>
      <c r="M19" s="459"/>
      <c r="N19" s="459"/>
      <c r="O19" s="459"/>
      <c r="P19" s="459"/>
      <c r="Q19" s="459"/>
      <c r="R19" s="410">
        <f t="shared" si="1"/>
        <v>0</v>
      </c>
      <c r="S19" s="458"/>
      <c r="T19" s="458"/>
      <c r="V19" s="335"/>
      <c r="W19" s="267"/>
      <c r="X19" s="267"/>
      <c r="Y19" s="346" t="s">
        <v>179</v>
      </c>
      <c r="Z19" s="333"/>
      <c r="AA19" s="333"/>
      <c r="AB19" s="333"/>
      <c r="AC19" s="307"/>
      <c r="AD19" s="339"/>
      <c r="AE19" s="333"/>
      <c r="AF19" s="335"/>
    </row>
    <row r="20" spans="1:32" ht="28.5" customHeight="1" x14ac:dyDescent="0.25">
      <c r="A20" s="457"/>
      <c r="B20" s="457"/>
      <c r="C20" s="457"/>
      <c r="D20" s="457"/>
      <c r="E20" s="457"/>
      <c r="F20" s="457"/>
      <c r="G20" s="457"/>
      <c r="H20" s="458"/>
      <c r="I20" s="457"/>
      <c r="J20" s="457"/>
      <c r="K20" s="457"/>
      <c r="L20" s="459"/>
      <c r="M20" s="459"/>
      <c r="N20" s="459"/>
      <c r="O20" s="459"/>
      <c r="P20" s="459"/>
      <c r="Q20" s="459"/>
      <c r="R20" s="410">
        <f t="shared" si="1"/>
        <v>0</v>
      </c>
      <c r="S20" s="458"/>
      <c r="T20" s="458"/>
      <c r="V20" s="335"/>
      <c r="W20" s="267"/>
      <c r="X20" s="267"/>
      <c r="Y20" s="346" t="s">
        <v>180</v>
      </c>
      <c r="Z20" s="333"/>
      <c r="AA20" s="333"/>
      <c r="AB20" s="333"/>
      <c r="AC20" s="307"/>
      <c r="AD20" s="339"/>
      <c r="AE20" s="333"/>
    </row>
    <row r="21" spans="1:32" ht="28.5" customHeight="1" x14ac:dyDescent="0.25">
      <c r="A21" s="457"/>
      <c r="B21" s="457"/>
      <c r="C21" s="457"/>
      <c r="D21" s="457"/>
      <c r="E21" s="457"/>
      <c r="F21" s="457"/>
      <c r="G21" s="457"/>
      <c r="H21" s="458"/>
      <c r="I21" s="457"/>
      <c r="J21" s="457"/>
      <c r="K21" s="457"/>
      <c r="L21" s="459"/>
      <c r="M21" s="459"/>
      <c r="N21" s="459"/>
      <c r="O21" s="459"/>
      <c r="P21" s="459"/>
      <c r="Q21" s="459"/>
      <c r="R21" s="410">
        <f t="shared" si="1"/>
        <v>0</v>
      </c>
      <c r="S21" s="458"/>
      <c r="T21" s="458"/>
      <c r="V21" s="335"/>
      <c r="W21" s="333"/>
      <c r="X21" s="333"/>
      <c r="Y21" s="346" t="s">
        <v>181</v>
      </c>
      <c r="Z21" s="333"/>
      <c r="AA21" s="333"/>
      <c r="AB21" s="333"/>
      <c r="AC21" s="307"/>
      <c r="AD21" s="339"/>
      <c r="AE21" s="333"/>
      <c r="AF21" s="338"/>
    </row>
    <row r="22" spans="1:32" ht="28.5" customHeight="1" x14ac:dyDescent="0.25">
      <c r="A22" s="457"/>
      <c r="B22" s="457"/>
      <c r="C22" s="457"/>
      <c r="D22" s="457"/>
      <c r="E22" s="457"/>
      <c r="F22" s="457"/>
      <c r="G22" s="457"/>
      <c r="H22" s="458"/>
      <c r="I22" s="457"/>
      <c r="J22" s="457"/>
      <c r="K22" s="457"/>
      <c r="L22" s="459"/>
      <c r="M22" s="459"/>
      <c r="N22" s="459"/>
      <c r="O22" s="459"/>
      <c r="P22" s="459"/>
      <c r="Q22" s="459"/>
      <c r="R22" s="410">
        <f t="shared" si="1"/>
        <v>0</v>
      </c>
      <c r="S22" s="458"/>
      <c r="T22" s="458"/>
      <c r="V22" s="335"/>
      <c r="W22" s="333"/>
      <c r="X22" s="337"/>
      <c r="Y22" s="346" t="s">
        <v>166</v>
      </c>
      <c r="Z22" s="333"/>
      <c r="AA22" s="333"/>
      <c r="AB22" s="333"/>
      <c r="AC22" s="338"/>
      <c r="AD22" s="339"/>
      <c r="AE22" s="333"/>
      <c r="AF22" s="338"/>
    </row>
    <row r="23" spans="1:32" ht="28.5" customHeight="1" x14ac:dyDescent="0.25">
      <c r="A23" s="457"/>
      <c r="B23" s="457"/>
      <c r="C23" s="457"/>
      <c r="D23" s="457"/>
      <c r="E23" s="457"/>
      <c r="F23" s="457"/>
      <c r="G23" s="457"/>
      <c r="H23" s="458"/>
      <c r="I23" s="457"/>
      <c r="J23" s="457"/>
      <c r="K23" s="457"/>
      <c r="L23" s="459"/>
      <c r="M23" s="459"/>
      <c r="N23" s="459"/>
      <c r="O23" s="459"/>
      <c r="P23" s="459"/>
      <c r="Q23" s="459"/>
      <c r="R23" s="410">
        <f t="shared" si="1"/>
        <v>0</v>
      </c>
      <c r="S23" s="458"/>
      <c r="T23" s="458"/>
    </row>
    <row r="24" spans="1:32" ht="28.5" customHeight="1" x14ac:dyDescent="0.25">
      <c r="A24" s="457"/>
      <c r="B24" s="457"/>
      <c r="C24" s="457"/>
      <c r="D24" s="457"/>
      <c r="E24" s="457"/>
      <c r="F24" s="457"/>
      <c r="G24" s="457"/>
      <c r="H24" s="458"/>
      <c r="I24" s="457"/>
      <c r="J24" s="457"/>
      <c r="K24" s="457"/>
      <c r="L24" s="459"/>
      <c r="M24" s="459"/>
      <c r="N24" s="459"/>
      <c r="O24" s="459"/>
      <c r="P24" s="459"/>
      <c r="Q24" s="459"/>
      <c r="R24" s="410">
        <f t="shared" si="1"/>
        <v>0</v>
      </c>
      <c r="S24" s="458"/>
      <c r="T24" s="458"/>
    </row>
    <row r="25" spans="1:32" ht="28.5" customHeight="1" x14ac:dyDescent="0.25">
      <c r="A25" s="457"/>
      <c r="B25" s="457"/>
      <c r="C25" s="457"/>
      <c r="D25" s="457"/>
      <c r="E25" s="457"/>
      <c r="F25" s="457"/>
      <c r="G25" s="457"/>
      <c r="H25" s="458"/>
      <c r="I25" s="457"/>
      <c r="J25" s="457"/>
      <c r="K25" s="457"/>
      <c r="L25" s="459"/>
      <c r="M25" s="459"/>
      <c r="N25" s="459"/>
      <c r="O25" s="459"/>
      <c r="P25" s="459"/>
      <c r="Q25" s="459"/>
      <c r="R25" s="410">
        <f t="shared" si="1"/>
        <v>0</v>
      </c>
      <c r="S25" s="458"/>
      <c r="T25" s="458"/>
    </row>
    <row r="26" spans="1:32" ht="28.5" customHeight="1" x14ac:dyDescent="0.25">
      <c r="A26" s="457"/>
      <c r="B26" s="457"/>
      <c r="C26" s="457"/>
      <c r="D26" s="457"/>
      <c r="E26" s="457"/>
      <c r="F26" s="457"/>
      <c r="G26" s="457"/>
      <c r="H26" s="458"/>
      <c r="I26" s="457"/>
      <c r="J26" s="457"/>
      <c r="K26" s="457"/>
      <c r="L26" s="459"/>
      <c r="M26" s="459"/>
      <c r="N26" s="459"/>
      <c r="O26" s="459"/>
      <c r="P26" s="459"/>
      <c r="Q26" s="459"/>
      <c r="R26" s="410">
        <f t="shared" si="1"/>
        <v>0</v>
      </c>
      <c r="S26" s="458"/>
      <c r="T26" s="458"/>
    </row>
    <row r="27" spans="1:32" ht="28.5" customHeight="1" x14ac:dyDescent="0.25">
      <c r="A27" s="457"/>
      <c r="B27" s="457"/>
      <c r="C27" s="457"/>
      <c r="D27" s="457"/>
      <c r="E27" s="457"/>
      <c r="F27" s="457"/>
      <c r="G27" s="457"/>
      <c r="H27" s="458"/>
      <c r="I27" s="457"/>
      <c r="J27" s="457"/>
      <c r="K27" s="457"/>
      <c r="L27" s="459"/>
      <c r="M27" s="459"/>
      <c r="N27" s="459"/>
      <c r="O27" s="459"/>
      <c r="P27" s="459"/>
      <c r="Q27" s="459"/>
      <c r="R27" s="410">
        <f t="shared" si="1"/>
        <v>0</v>
      </c>
      <c r="S27" s="458"/>
      <c r="T27" s="458"/>
    </row>
    <row r="28" spans="1:32" ht="28.5" customHeight="1" x14ac:dyDescent="0.25">
      <c r="A28" s="457"/>
      <c r="B28" s="457"/>
      <c r="C28" s="457"/>
      <c r="D28" s="457"/>
      <c r="E28" s="457"/>
      <c r="F28" s="457"/>
      <c r="G28" s="457"/>
      <c r="H28" s="458"/>
      <c r="I28" s="457"/>
      <c r="J28" s="457"/>
      <c r="K28" s="457"/>
      <c r="L28" s="459"/>
      <c r="M28" s="459"/>
      <c r="N28" s="459"/>
      <c r="O28" s="459"/>
      <c r="P28" s="459"/>
      <c r="Q28" s="459"/>
      <c r="R28" s="410">
        <f t="shared" si="1"/>
        <v>0</v>
      </c>
      <c r="S28" s="458"/>
      <c r="T28" s="458"/>
    </row>
    <row r="29" spans="1:32" ht="28.5" customHeight="1" x14ac:dyDescent="0.25">
      <c r="A29" s="457"/>
      <c r="B29" s="457"/>
      <c r="C29" s="457"/>
      <c r="D29" s="457"/>
      <c r="E29" s="457"/>
      <c r="F29" s="457"/>
      <c r="G29" s="457"/>
      <c r="H29" s="458"/>
      <c r="I29" s="457"/>
      <c r="J29" s="457"/>
      <c r="K29" s="457"/>
      <c r="L29" s="459"/>
      <c r="M29" s="459"/>
      <c r="N29" s="459"/>
      <c r="O29" s="459"/>
      <c r="P29" s="459"/>
      <c r="Q29" s="459"/>
      <c r="R29" s="410">
        <f t="shared" si="1"/>
        <v>0</v>
      </c>
      <c r="S29" s="458"/>
      <c r="T29" s="458"/>
    </row>
    <row r="30" spans="1:32" ht="28.5" customHeight="1" x14ac:dyDescent="0.25">
      <c r="A30" s="457"/>
      <c r="B30" s="457"/>
      <c r="C30" s="457"/>
      <c r="D30" s="457"/>
      <c r="E30" s="457"/>
      <c r="F30" s="457"/>
      <c r="G30" s="457"/>
      <c r="H30" s="458"/>
      <c r="I30" s="457"/>
      <c r="J30" s="457"/>
      <c r="K30" s="457"/>
      <c r="L30" s="459"/>
      <c r="M30" s="459"/>
      <c r="N30" s="459"/>
      <c r="O30" s="459"/>
      <c r="P30" s="459"/>
      <c r="Q30" s="459"/>
      <c r="R30" s="410">
        <f t="shared" si="1"/>
        <v>0</v>
      </c>
      <c r="S30" s="458"/>
      <c r="T30" s="458"/>
    </row>
    <row r="31" spans="1:32" ht="28.5" customHeight="1" x14ac:dyDescent="0.25">
      <c r="A31" s="457"/>
      <c r="B31" s="457"/>
      <c r="C31" s="457"/>
      <c r="D31" s="457"/>
      <c r="E31" s="457"/>
      <c r="F31" s="457"/>
      <c r="G31" s="457"/>
      <c r="H31" s="458"/>
      <c r="I31" s="457"/>
      <c r="J31" s="457"/>
      <c r="K31" s="457"/>
      <c r="L31" s="459"/>
      <c r="M31" s="459"/>
      <c r="N31" s="459"/>
      <c r="O31" s="459"/>
      <c r="P31" s="459"/>
      <c r="Q31" s="459"/>
      <c r="R31" s="410">
        <f t="shared" si="1"/>
        <v>0</v>
      </c>
      <c r="S31" s="458"/>
      <c r="T31" s="458"/>
    </row>
    <row r="32" spans="1:32" ht="28.5" customHeight="1" x14ac:dyDescent="0.25">
      <c r="A32" s="457"/>
      <c r="B32" s="457"/>
      <c r="C32" s="457"/>
      <c r="D32" s="457"/>
      <c r="E32" s="457"/>
      <c r="F32" s="457"/>
      <c r="G32" s="457"/>
      <c r="H32" s="458"/>
      <c r="I32" s="457"/>
      <c r="J32" s="457"/>
      <c r="K32" s="457"/>
      <c r="L32" s="459"/>
      <c r="M32" s="459"/>
      <c r="N32" s="459"/>
      <c r="O32" s="459"/>
      <c r="P32" s="459"/>
      <c r="Q32" s="459"/>
      <c r="R32" s="410">
        <f t="shared" si="1"/>
        <v>0</v>
      </c>
      <c r="S32" s="458"/>
      <c r="T32" s="458"/>
    </row>
    <row r="33" spans="1:21" ht="28.5" customHeight="1" x14ac:dyDescent="0.25">
      <c r="A33" s="457"/>
      <c r="B33" s="457"/>
      <c r="C33" s="457"/>
      <c r="D33" s="457"/>
      <c r="E33" s="457"/>
      <c r="F33" s="457"/>
      <c r="G33" s="457"/>
      <c r="H33" s="458"/>
      <c r="I33" s="457"/>
      <c r="J33" s="457"/>
      <c r="K33" s="457"/>
      <c r="L33" s="459"/>
      <c r="M33" s="459"/>
      <c r="N33" s="459"/>
      <c r="O33" s="459"/>
      <c r="P33" s="459"/>
      <c r="Q33" s="459"/>
      <c r="R33" s="410">
        <f t="shared" si="1"/>
        <v>0</v>
      </c>
      <c r="S33" s="458"/>
      <c r="T33" s="458"/>
    </row>
    <row r="34" spans="1:21" ht="28.5" customHeight="1" x14ac:dyDescent="0.25">
      <c r="A34" s="457"/>
      <c r="B34" s="457"/>
      <c r="C34" s="457"/>
      <c r="D34" s="457"/>
      <c r="E34" s="457"/>
      <c r="F34" s="457"/>
      <c r="G34" s="457"/>
      <c r="H34" s="458"/>
      <c r="I34" s="457"/>
      <c r="J34" s="457"/>
      <c r="K34" s="457"/>
      <c r="L34" s="459"/>
      <c r="M34" s="459"/>
      <c r="N34" s="459"/>
      <c r="O34" s="459"/>
      <c r="P34" s="459"/>
      <c r="Q34" s="459"/>
      <c r="R34" s="410">
        <f t="shared" si="1"/>
        <v>0</v>
      </c>
      <c r="S34" s="458"/>
      <c r="T34" s="458"/>
    </row>
    <row r="35" spans="1:21" ht="28.5" customHeight="1" x14ac:dyDescent="0.25">
      <c r="A35" s="457"/>
      <c r="B35" s="457"/>
      <c r="C35" s="457"/>
      <c r="D35" s="457"/>
      <c r="E35" s="457"/>
      <c r="F35" s="457"/>
      <c r="G35" s="457"/>
      <c r="H35" s="458"/>
      <c r="I35" s="457"/>
      <c r="J35" s="457"/>
      <c r="K35" s="457"/>
      <c r="L35" s="459"/>
      <c r="M35" s="459"/>
      <c r="N35" s="459"/>
      <c r="O35" s="459"/>
      <c r="P35" s="459"/>
      <c r="Q35" s="459"/>
      <c r="R35" s="410">
        <f t="shared" si="1"/>
        <v>0</v>
      </c>
      <c r="S35" s="458"/>
      <c r="T35" s="458"/>
    </row>
    <row r="36" spans="1:21" ht="28.5" customHeight="1" x14ac:dyDescent="0.25">
      <c r="A36" s="457"/>
      <c r="B36" s="457"/>
      <c r="C36" s="457"/>
      <c r="D36" s="457"/>
      <c r="E36" s="457"/>
      <c r="F36" s="457"/>
      <c r="G36" s="457"/>
      <c r="H36" s="458"/>
      <c r="I36" s="457"/>
      <c r="J36" s="457"/>
      <c r="K36" s="457"/>
      <c r="L36" s="459"/>
      <c r="M36" s="459"/>
      <c r="N36" s="459"/>
      <c r="O36" s="459"/>
      <c r="P36" s="459"/>
      <c r="Q36" s="459"/>
      <c r="R36" s="410">
        <f t="shared" si="1"/>
        <v>0</v>
      </c>
      <c r="S36" s="458"/>
      <c r="T36" s="458"/>
    </row>
    <row r="37" spans="1:21" ht="28.5" customHeight="1" x14ac:dyDescent="0.25">
      <c r="A37" s="457"/>
      <c r="B37" s="457"/>
      <c r="C37" s="457"/>
      <c r="D37" s="457"/>
      <c r="E37" s="457"/>
      <c r="F37" s="457"/>
      <c r="G37" s="457"/>
      <c r="H37" s="458"/>
      <c r="I37" s="457"/>
      <c r="J37" s="457"/>
      <c r="K37" s="457"/>
      <c r="L37" s="459"/>
      <c r="M37" s="459"/>
      <c r="N37" s="459"/>
      <c r="O37" s="459"/>
      <c r="P37" s="459"/>
      <c r="Q37" s="459"/>
      <c r="R37" s="410">
        <f t="shared" si="1"/>
        <v>0</v>
      </c>
      <c r="S37" s="458"/>
      <c r="T37" s="458"/>
    </row>
    <row r="38" spans="1:21" ht="28.5" customHeight="1" x14ac:dyDescent="0.25">
      <c r="A38" s="457"/>
      <c r="B38" s="457"/>
      <c r="C38" s="457"/>
      <c r="D38" s="457"/>
      <c r="E38" s="457"/>
      <c r="F38" s="457"/>
      <c r="G38" s="457"/>
      <c r="H38" s="458"/>
      <c r="I38" s="457"/>
      <c r="J38" s="457"/>
      <c r="K38" s="457"/>
      <c r="L38" s="459"/>
      <c r="M38" s="459"/>
      <c r="N38" s="459"/>
      <c r="O38" s="459"/>
      <c r="P38" s="459"/>
      <c r="Q38" s="459"/>
      <c r="R38" s="410">
        <f t="shared" si="1"/>
        <v>0</v>
      </c>
      <c r="S38" s="458"/>
      <c r="T38" s="458"/>
    </row>
    <row r="39" spans="1:21" ht="28.5" customHeight="1" x14ac:dyDescent="0.25">
      <c r="A39" s="457"/>
      <c r="B39" s="457"/>
      <c r="C39" s="457"/>
      <c r="D39" s="457"/>
      <c r="E39" s="457"/>
      <c r="F39" s="457"/>
      <c r="G39" s="457"/>
      <c r="H39" s="458"/>
      <c r="I39" s="457"/>
      <c r="J39" s="457"/>
      <c r="K39" s="457"/>
      <c r="L39" s="459"/>
      <c r="M39" s="459"/>
      <c r="N39" s="459"/>
      <c r="O39" s="459"/>
      <c r="P39" s="459"/>
      <c r="Q39" s="459"/>
      <c r="R39" s="410">
        <f t="shared" si="1"/>
        <v>0</v>
      </c>
      <c r="S39" s="458"/>
      <c r="T39" s="458"/>
    </row>
    <row r="40" spans="1:21" ht="28.5" customHeight="1" x14ac:dyDescent="0.25">
      <c r="A40" s="457"/>
      <c r="B40" s="457"/>
      <c r="C40" s="457"/>
      <c r="D40" s="457"/>
      <c r="E40" s="457"/>
      <c r="F40" s="457"/>
      <c r="G40" s="457"/>
      <c r="H40" s="458"/>
      <c r="I40" s="457"/>
      <c r="J40" s="457"/>
      <c r="K40" s="457"/>
      <c r="L40" s="459"/>
      <c r="M40" s="459"/>
      <c r="N40" s="459"/>
      <c r="O40" s="459"/>
      <c r="P40" s="459"/>
      <c r="Q40" s="459"/>
      <c r="R40" s="410">
        <f t="shared" si="1"/>
        <v>0</v>
      </c>
      <c r="S40" s="458"/>
      <c r="T40" s="458"/>
    </row>
    <row r="41" spans="1:21" ht="28.5" customHeight="1" x14ac:dyDescent="0.25">
      <c r="A41" s="457"/>
      <c r="B41" s="457"/>
      <c r="C41" s="457"/>
      <c r="D41" s="457"/>
      <c r="E41" s="457"/>
      <c r="F41" s="457"/>
      <c r="G41" s="457"/>
      <c r="H41" s="458"/>
      <c r="I41" s="457"/>
      <c r="J41" s="457"/>
      <c r="K41" s="457"/>
      <c r="L41" s="459"/>
      <c r="M41" s="459"/>
      <c r="N41" s="459"/>
      <c r="O41" s="459"/>
      <c r="P41" s="459"/>
      <c r="Q41" s="459"/>
      <c r="R41" s="410">
        <f t="shared" si="1"/>
        <v>0</v>
      </c>
      <c r="S41" s="458"/>
      <c r="T41" s="458"/>
    </row>
    <row r="42" spans="1:21" ht="28.5" customHeight="1" x14ac:dyDescent="0.25">
      <c r="A42" s="457"/>
      <c r="B42" s="457"/>
      <c r="C42" s="457"/>
      <c r="D42" s="457"/>
      <c r="E42" s="457"/>
      <c r="F42" s="457"/>
      <c r="G42" s="457"/>
      <c r="H42" s="458"/>
      <c r="I42" s="457"/>
      <c r="J42" s="457"/>
      <c r="K42" s="457"/>
      <c r="L42" s="459"/>
      <c r="M42" s="459"/>
      <c r="N42" s="459"/>
      <c r="O42" s="459"/>
      <c r="P42" s="459"/>
      <c r="Q42" s="459"/>
      <c r="R42" s="410">
        <f t="shared" si="1"/>
        <v>0</v>
      </c>
      <c r="S42" s="458"/>
      <c r="T42" s="458"/>
    </row>
    <row r="43" spans="1:21" ht="28.5" customHeight="1" x14ac:dyDescent="0.25">
      <c r="A43" s="457"/>
      <c r="B43" s="457"/>
      <c r="C43" s="457"/>
      <c r="D43" s="457"/>
      <c r="E43" s="457"/>
      <c r="F43" s="457"/>
      <c r="G43" s="457"/>
      <c r="H43" s="458"/>
      <c r="I43" s="457"/>
      <c r="J43" s="457"/>
      <c r="K43" s="457"/>
      <c r="L43" s="459"/>
      <c r="M43" s="459"/>
      <c r="N43" s="459"/>
      <c r="O43" s="459"/>
      <c r="P43" s="459"/>
      <c r="Q43" s="459"/>
      <c r="R43" s="410">
        <f t="shared" si="1"/>
        <v>0</v>
      </c>
      <c r="S43" s="458"/>
      <c r="T43" s="458"/>
    </row>
    <row r="44" spans="1:21" ht="28.5" customHeight="1" x14ac:dyDescent="0.25">
      <c r="A44" s="457"/>
      <c r="B44" s="457"/>
      <c r="C44" s="457"/>
      <c r="D44" s="457"/>
      <c r="E44" s="457"/>
      <c r="F44" s="457"/>
      <c r="G44" s="457"/>
      <c r="H44" s="458"/>
      <c r="I44" s="457"/>
      <c r="J44" s="457"/>
      <c r="K44" s="457"/>
      <c r="L44" s="459"/>
      <c r="M44" s="459"/>
      <c r="N44" s="459"/>
      <c r="O44" s="459"/>
      <c r="P44" s="459"/>
      <c r="Q44" s="459"/>
      <c r="R44" s="410">
        <f t="shared" si="1"/>
        <v>0</v>
      </c>
      <c r="S44" s="458"/>
      <c r="T44" s="458"/>
    </row>
    <row r="45" spans="1:21" ht="28.5" customHeight="1" x14ac:dyDescent="0.25">
      <c r="A45" s="457"/>
      <c r="B45" s="457"/>
      <c r="C45" s="457"/>
      <c r="D45" s="457"/>
      <c r="E45" s="457"/>
      <c r="F45" s="457"/>
      <c r="G45" s="457"/>
      <c r="H45" s="458"/>
      <c r="I45" s="457"/>
      <c r="J45" s="457"/>
      <c r="K45" s="457"/>
      <c r="L45" s="459"/>
      <c r="M45" s="459"/>
      <c r="N45" s="459"/>
      <c r="O45" s="459"/>
      <c r="P45" s="459"/>
      <c r="Q45" s="459"/>
      <c r="R45" s="410">
        <f t="shared" si="1"/>
        <v>0</v>
      </c>
      <c r="S45" s="458"/>
      <c r="T45" s="458"/>
    </row>
    <row r="46" spans="1:21" ht="28.5" customHeight="1" x14ac:dyDescent="0.25">
      <c r="A46" s="457"/>
      <c r="B46" s="457"/>
      <c r="C46" s="457"/>
      <c r="D46" s="457"/>
      <c r="E46" s="457"/>
      <c r="F46" s="457"/>
      <c r="G46" s="457"/>
      <c r="H46" s="458"/>
      <c r="I46" s="457"/>
      <c r="J46" s="457"/>
      <c r="K46" s="457"/>
      <c r="L46" s="459"/>
      <c r="M46" s="459"/>
      <c r="N46" s="459"/>
      <c r="O46" s="459"/>
      <c r="P46" s="459"/>
      <c r="Q46" s="459"/>
      <c r="R46" s="410">
        <f t="shared" si="1"/>
        <v>0</v>
      </c>
      <c r="S46" s="458"/>
      <c r="T46" s="458"/>
    </row>
    <row r="47" spans="1:21" ht="27" customHeight="1" x14ac:dyDescent="0.25">
      <c r="A47" s="457"/>
      <c r="B47" s="457"/>
      <c r="C47" s="457"/>
      <c r="D47" s="457"/>
      <c r="E47" s="457"/>
      <c r="F47" s="457"/>
      <c r="G47" s="457"/>
      <c r="H47" s="458"/>
      <c r="I47" s="457"/>
      <c r="J47" s="457"/>
      <c r="K47" s="457"/>
      <c r="L47" s="459"/>
      <c r="M47" s="459"/>
      <c r="N47" s="459"/>
      <c r="O47" s="459"/>
      <c r="P47" s="459"/>
      <c r="Q47" s="459"/>
      <c r="R47" s="410">
        <f t="shared" si="1"/>
        <v>0</v>
      </c>
      <c r="S47" s="458"/>
      <c r="T47" s="458"/>
    </row>
    <row r="48" spans="1:21" s="171" customFormat="1" ht="39.950000000000003" customHeight="1" thickBot="1" x14ac:dyDescent="0.3">
      <c r="A48" s="415"/>
      <c r="B48" s="416"/>
      <c r="C48" s="416"/>
      <c r="D48" s="416"/>
      <c r="E48" s="414"/>
      <c r="F48" s="414"/>
      <c r="G48" s="417"/>
      <c r="H48" s="412" t="s">
        <v>182</v>
      </c>
      <c r="I48" s="413" cm="1">
        <f t="array" aca="1" ref="I48" ca="1">SUMPRODUCT(SUBTOTAL(109,OFFSET(I7,ROW(I7:I47)-ROW(I7),,1)),--(J7:J47="hectares"))</f>
        <v>0</v>
      </c>
      <c r="J48" s="413"/>
      <c r="K48" s="413"/>
      <c r="L48" s="411">
        <f>SUBTOTAL(9,L7:L47)</f>
        <v>0</v>
      </c>
      <c r="M48" s="411">
        <f>SUBTOTAL(9,M7:M47)</f>
        <v>0</v>
      </c>
      <c r="N48" s="411"/>
      <c r="O48" s="411">
        <f>SUBTOTAL(9,O7:O47)</f>
        <v>0</v>
      </c>
      <c r="P48" s="411"/>
      <c r="Q48" s="411"/>
      <c r="R48" s="411">
        <f>SUBTOTAL(9,R7:R47)</f>
        <v>0</v>
      </c>
      <c r="S48" s="418"/>
      <c r="T48" s="419"/>
      <c r="U48" s="420"/>
    </row>
    <row r="49" spans="12:20" ht="39.950000000000003" customHeight="1" thickTop="1" x14ac:dyDescent="0.25">
      <c r="L49" s="803"/>
      <c r="M49" s="803"/>
      <c r="N49" s="803"/>
      <c r="O49" s="803"/>
      <c r="P49" s="803"/>
      <c r="Q49" s="803"/>
      <c r="R49" s="803"/>
    </row>
    <row r="51" spans="12:20" ht="18.75" x14ac:dyDescent="0.3">
      <c r="S51" s="210"/>
      <c r="T51" s="210"/>
    </row>
    <row r="52" spans="12:20" x14ac:dyDescent="0.25">
      <c r="S52" s="198"/>
      <c r="T52" s="198"/>
    </row>
    <row r="53" spans="12:20" x14ac:dyDescent="0.25">
      <c r="S53" s="211"/>
      <c r="T53" s="211"/>
    </row>
    <row r="54" spans="12:20" x14ac:dyDescent="0.25">
      <c r="S54" s="211"/>
      <c r="T54" s="211"/>
    </row>
    <row r="55" spans="12:20" x14ac:dyDescent="0.25">
      <c r="S55" s="211"/>
      <c r="T55" s="211"/>
    </row>
    <row r="56" spans="12:20" x14ac:dyDescent="0.25">
      <c r="S56" s="211"/>
      <c r="T56" s="211"/>
    </row>
    <row r="57" spans="12:20" x14ac:dyDescent="0.25">
      <c r="S57" s="212"/>
      <c r="T57" s="212"/>
    </row>
    <row r="63" spans="12:20" ht="18.399999999999999" customHeight="1" x14ac:dyDescent="0.25"/>
    <row r="81" ht="30" customHeight="1" x14ac:dyDescent="0.25"/>
    <row r="92" ht="14.65" customHeight="1" x14ac:dyDescent="0.25"/>
    <row r="98" ht="24" customHeight="1" x14ac:dyDescent="0.25"/>
  </sheetData>
  <sheetProtection algorithmName="SHA-512" hashValue="RlEov1o0Xa+knAZG7l+WV0MZBbIkgp59Qt5h/RICYgha0h33uTr9fSCzbY1E2olY/pGyV6mN9eDZOsSQU+mAHg==" saltValue="nryF2EN68S+bAzqe57p4yA==" spinCount="100000" sheet="1" sort="0"/>
  <mergeCells count="5">
    <mergeCell ref="A4:H4"/>
    <mergeCell ref="L49:R49"/>
    <mergeCell ref="I4:K4"/>
    <mergeCell ref="M4:Q4"/>
    <mergeCell ref="A2:H2"/>
  </mergeCells>
  <phoneticPr fontId="55" type="noConversion"/>
  <conditionalFormatting sqref="A7:A47">
    <cfRule type="expression" dxfId="301" priority="18">
      <formula>AND($B7&lt;&gt;"",$A7="")</formula>
    </cfRule>
  </conditionalFormatting>
  <conditionalFormatting sqref="A6:C6 R6">
    <cfRule type="cellIs" dxfId="300" priority="42" operator="equal">
      <formula>"Control pigs"</formula>
    </cfRule>
    <cfRule type="cellIs" dxfId="299" priority="43" operator="equal">
      <formula>"Control deer"</formula>
    </cfRule>
    <cfRule type="cellIs" dxfId="298" priority="44" operator="equal">
      <formula>"Control foxes"</formula>
    </cfRule>
    <cfRule type="cellIs" dxfId="297" priority="45" operator="equal">
      <formula>"Control rabbits"</formula>
    </cfRule>
    <cfRule type="cellIs" dxfId="296" priority="46" operator="equal">
      <formula>"Assessment"</formula>
    </cfRule>
    <cfRule type="cellIs" dxfId="295" priority="47" operator="equal">
      <formula>"Revegetation"</formula>
    </cfRule>
    <cfRule type="cellIs" dxfId="294" priority="48" operator="equal">
      <formula>"Weed control"</formula>
    </cfRule>
  </conditionalFormatting>
  <conditionalFormatting sqref="A7:C47 E7:J47 L7:Q47 S7:T47">
    <cfRule type="expression" dxfId="293" priority="15">
      <formula>$A7&lt;&gt;""</formula>
    </cfRule>
  </conditionalFormatting>
  <conditionalFormatting sqref="D7:D47">
    <cfRule type="expression" dxfId="292" priority="16">
      <formula>AND($C7="other_specify",$D7="")</formula>
    </cfRule>
  </conditionalFormatting>
  <conditionalFormatting sqref="E6">
    <cfRule type="cellIs" dxfId="291" priority="35" operator="equal">
      <formula>"Control pigs"</formula>
    </cfRule>
    <cfRule type="cellIs" dxfId="290" priority="36" operator="equal">
      <formula>"Control deer"</formula>
    </cfRule>
    <cfRule type="cellIs" dxfId="289" priority="37" operator="equal">
      <formula>"Control foxes"</formula>
    </cfRule>
    <cfRule type="cellIs" dxfId="288" priority="38" operator="equal">
      <formula>"Control rabbits"</formula>
    </cfRule>
    <cfRule type="cellIs" dxfId="287" priority="39" operator="equal">
      <formula>"Assessment"</formula>
    </cfRule>
    <cfRule type="cellIs" dxfId="286" priority="40" operator="equal">
      <formula>"Revegetation"</formula>
    </cfRule>
    <cfRule type="cellIs" dxfId="285" priority="41" operator="equal">
      <formula>"Weed control"</formula>
    </cfRule>
  </conditionalFormatting>
  <conditionalFormatting sqref="I6:P6">
    <cfRule type="cellIs" dxfId="284" priority="1" operator="equal">
      <formula>"Control pigs"</formula>
    </cfRule>
    <cfRule type="cellIs" dxfId="283" priority="2" operator="equal">
      <formula>"Control deer"</formula>
    </cfRule>
    <cfRule type="cellIs" dxfId="282" priority="3" operator="equal">
      <formula>"Control foxes"</formula>
    </cfRule>
    <cfRule type="cellIs" dxfId="281" priority="4" operator="equal">
      <formula>"Control rabbits"</formula>
    </cfRule>
    <cfRule type="cellIs" dxfId="280" priority="5" operator="equal">
      <formula>"Assessment"</formula>
    </cfRule>
    <cfRule type="cellIs" dxfId="279" priority="6" operator="equal">
      <formula>"Revegetation"</formula>
    </cfRule>
    <cfRule type="cellIs" dxfId="278" priority="7" operator="equal">
      <formula>"Weed control"</formula>
    </cfRule>
  </conditionalFormatting>
  <conditionalFormatting sqref="K7:K47">
    <cfRule type="expression" dxfId="277" priority="20">
      <formula>AND($J7="other (specify)",$K7="")</formula>
    </cfRule>
  </conditionalFormatting>
  <conditionalFormatting sqref="L7:L47">
    <cfRule type="expression" dxfId="276" priority="17">
      <formula>AND($B7&lt;&gt;"",$L7="")</formula>
    </cfRule>
  </conditionalFormatting>
  <dataValidations count="6">
    <dataValidation type="decimal" allowBlank="1" showInputMessage="1" showErrorMessage="1" sqref="I7:I17 O7:O15 I23 L7:M15 R7:R47" xr:uid="{65335467-BC8C-4FDA-9CD7-2C4A8DC26B97}">
      <formula1>0</formula1>
      <formula2>1000000</formula2>
    </dataValidation>
    <dataValidation type="list" allowBlank="1" showInputMessage="1" showErrorMessage="1" sqref="C7:C47" xr:uid="{4AEEF0DE-6AF5-4BD8-99E6-4E60069D1ACA}">
      <formula1>INDIRECT(B7)</formula1>
    </dataValidation>
    <dataValidation type="whole" allowBlank="1" showInputMessage="1" showErrorMessage="1" sqref="O7:O17 L7:M17 L23:M23 O23 R7:R47" xr:uid="{DA8D4C8D-AF41-4C95-AFEF-66CE92FED961}">
      <formula1>0</formula1>
      <formula2>1000000</formula2>
    </dataValidation>
    <dataValidation type="list" allowBlank="1" showInputMessage="1" showErrorMessage="1" sqref="E24:E47" xr:uid="{2B0C2B5E-EC71-4AA9-B184-96AAEA3F143B}">
      <formula1>INDIRECT(SUBSTITUTE(SUBSTITUTE(C24," ","_")," - ","_"))</formula1>
    </dataValidation>
    <dataValidation type="list" allowBlank="1" showInputMessage="1" showErrorMessage="1" sqref="B7:B47" xr:uid="{B4804EE6-73C1-42B1-8B0E-B3F7825336D7}">
      <formula1>Category</formula1>
    </dataValidation>
    <dataValidation type="list" allowBlank="1" showInputMessage="1" showErrorMessage="1" sqref="E7:E23" xr:uid="{4EB2F0DE-4102-4BD3-8B9D-36091885FB0B}">
      <formula1>INDIRECT(SUBSTITUTE(C7," ","_"))</formula1>
    </dataValidation>
  </dataValidations>
  <pageMargins left="0.7" right="0.7" top="0.75" bottom="0.75" header="0.3" footer="0.3"/>
  <pageSetup paperSize="9" orientation="portrait" horizontalDpi="1200" verticalDpi="1200" r:id="rId1"/>
  <headerFooter>
    <oddFooter>&amp;C&amp;1#&amp;"Calibri"&amp;12&amp;K000000OFFICIAL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B66AC30-CBF3-4CFE-8C48-87C71BBD8321}">
          <x14:formula1>
            <xm:f>'Hidden - Lookup (2)'!$X$8:$X$10</xm:f>
          </x14:formula1>
          <xm:sqref>A7:A47</xm:sqref>
        </x14:dataValidation>
        <x14:dataValidation type="list" allowBlank="1" showInputMessage="1" showErrorMessage="1" xr:uid="{D5134678-C984-4B13-B93C-3EEA126D265C}">
          <x14:formula1>
            <xm:f>'Hidden - Lookup (2)'!$V$8:$V$11</xm:f>
          </x14:formula1>
          <xm:sqref>J7:J47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33C62-8C49-4F69-8E8C-E0B63AB4A0D7}">
  <sheetPr codeName="Sheet3">
    <tabColor theme="4"/>
  </sheetPr>
  <dimension ref="A1:I65"/>
  <sheetViews>
    <sheetView showGridLines="0" zoomScale="70" zoomScaleNormal="70" workbookViewId="0">
      <selection activeCell="E13" sqref="E13:E16"/>
    </sheetView>
  </sheetViews>
  <sheetFormatPr defaultColWidth="9.140625" defaultRowHeight="15" x14ac:dyDescent="0.25"/>
  <cols>
    <col min="1" max="1" width="47.28515625" style="283" customWidth="1"/>
    <col min="2" max="3" width="47.7109375" style="283" customWidth="1"/>
    <col min="4" max="4" width="40.140625" style="283" customWidth="1"/>
    <col min="5" max="5" width="30.7109375" style="283" customWidth="1"/>
    <col min="6" max="6" width="14" style="198" customWidth="1"/>
    <col min="7" max="7" width="18.42578125" style="161" customWidth="1"/>
    <col min="8" max="8" width="9.28515625" style="161" customWidth="1"/>
    <col min="9" max="16384" width="9.140625" style="161"/>
  </cols>
  <sheetData>
    <row r="1" spans="1:9" ht="30" customHeight="1" x14ac:dyDescent="0.25">
      <c r="A1" s="808" t="s">
        <v>93</v>
      </c>
      <c r="B1" s="809"/>
      <c r="C1" s="809"/>
      <c r="D1" s="809"/>
      <c r="E1" s="809"/>
      <c r="F1" s="809"/>
      <c r="G1" s="199"/>
    </row>
    <row r="2" spans="1:9" ht="10.5" customHeight="1" x14ac:dyDescent="0.25">
      <c r="A2" s="187"/>
      <c r="B2" s="194"/>
      <c r="C2" s="194"/>
      <c r="D2" s="194"/>
      <c r="E2" s="160"/>
      <c r="F2" s="160"/>
      <c r="G2" s="160"/>
      <c r="H2" s="160"/>
    </row>
    <row r="3" spans="1:9" s="185" customFormat="1" ht="39.950000000000003" customHeight="1" x14ac:dyDescent="0.25">
      <c r="A3" s="814" t="s">
        <v>183</v>
      </c>
      <c r="B3" s="815"/>
      <c r="C3" s="815"/>
      <c r="D3" s="815"/>
      <c r="E3" s="816"/>
      <c r="F3" s="178"/>
      <c r="G3" s="160"/>
      <c r="H3" s="160"/>
    </row>
    <row r="4" spans="1:9" ht="30" customHeight="1" x14ac:dyDescent="0.25">
      <c r="A4" s="442" t="s">
        <v>184</v>
      </c>
      <c r="B4" s="370" t="s">
        <v>185</v>
      </c>
      <c r="C4" s="370" t="s">
        <v>186</v>
      </c>
      <c r="D4" s="448"/>
      <c r="E4" s="370" t="s">
        <v>187</v>
      </c>
      <c r="F4" s="160"/>
      <c r="G4" s="160"/>
      <c r="H4" s="160"/>
    </row>
    <row r="5" spans="1:9" ht="30" customHeight="1" x14ac:dyDescent="0.25">
      <c r="A5" s="650" t="s">
        <v>188</v>
      </c>
      <c r="B5" s="651">
        <f>SUMIF('ACTIVITY PLAN'!A7:A47,"2025-26",'ACTIVITY PLAN'!L7:L47)</f>
        <v>0</v>
      </c>
      <c r="C5" s="651">
        <f>SUMIF('ACTIVITY PLAN'!A7:A47,"2026-27",'ACTIVITY PLAN'!L7:L47)+SUMIF('ACTIVITY PLAN'!A7:A47,"2026-27 (carry forward)",'ACTIVITY PLAN'!L7:L47)</f>
        <v>0</v>
      </c>
      <c r="D5" s="652"/>
      <c r="E5" s="652">
        <f>SUM(B5:C5)</f>
        <v>0</v>
      </c>
      <c r="F5" s="385"/>
      <c r="G5" s="813"/>
      <c r="H5" s="160"/>
    </row>
    <row r="6" spans="1:9" ht="30" customHeight="1" x14ac:dyDescent="0.25">
      <c r="A6" s="374" t="s">
        <v>189</v>
      </c>
      <c r="B6" s="653">
        <f>SUMIF('ACTIVITY PLAN'!A7:A47,"2025-26",'ACTIVITY PLAN'!M7:M47)</f>
        <v>0</v>
      </c>
      <c r="C6" s="653">
        <f>SUMIF('ACTIVITY PLAN'!A7:A47,"2026-27",'ACTIVITY PLAN'!M7:M47)</f>
        <v>0</v>
      </c>
      <c r="D6" s="654"/>
      <c r="E6" s="655">
        <f>SUM(B6:C6)</f>
        <v>0</v>
      </c>
      <c r="F6" s="386"/>
      <c r="G6" s="813"/>
      <c r="H6" s="160"/>
      <c r="I6" s="381"/>
    </row>
    <row r="7" spans="1:9" ht="30" customHeight="1" thickBot="1" x14ac:dyDescent="0.3">
      <c r="A7" s="375" t="s">
        <v>190</v>
      </c>
      <c r="B7" s="441">
        <f>SUMIF('ACTIVITY PLAN'!A7:A47,"2025-26",'ACTIVITY PLAN'!O7:O47)</f>
        <v>0</v>
      </c>
      <c r="C7" s="441">
        <f>SUMIF('ACTIVITY PLAN'!A7:A47,"2026-27",'ACTIVITY PLAN'!O7:O47)</f>
        <v>0</v>
      </c>
      <c r="D7" s="656"/>
      <c r="E7" s="441">
        <f>SUM(B7:C7)</f>
        <v>0</v>
      </c>
      <c r="F7" s="386"/>
      <c r="G7" s="813"/>
      <c r="H7" s="160"/>
      <c r="I7" s="381"/>
    </row>
    <row r="8" spans="1:9" ht="39.950000000000003" customHeight="1" thickTop="1" thickBot="1" x14ac:dyDescent="0.3">
      <c r="A8" s="443" t="s">
        <v>191</v>
      </c>
      <c r="B8" s="444">
        <f>SUM(B5:B7)</f>
        <v>0</v>
      </c>
      <c r="C8" s="444">
        <f>SUM(C5:C7)</f>
        <v>0</v>
      </c>
      <c r="D8" s="449"/>
      <c r="E8" s="445">
        <f>SUM(E5:E7)</f>
        <v>0</v>
      </c>
      <c r="F8" s="385"/>
      <c r="G8" s="813"/>
      <c r="H8" s="160"/>
      <c r="I8" s="382"/>
    </row>
    <row r="9" spans="1:9" ht="22.5" customHeight="1" x14ac:dyDescent="0.25">
      <c r="A9" s="461"/>
      <c r="B9" s="385"/>
      <c r="C9" s="462"/>
      <c r="D9" s="462"/>
      <c r="E9" s="187"/>
      <c r="F9" s="383"/>
      <c r="G9" s="160"/>
      <c r="H9" s="160"/>
      <c r="I9" s="382"/>
    </row>
    <row r="10" spans="1:9" ht="37.5" customHeight="1" x14ac:dyDescent="0.25">
      <c r="A10" s="463" t="s">
        <v>192</v>
      </c>
      <c r="B10" s="464"/>
      <c r="C10" s="465"/>
      <c r="D10" s="465"/>
      <c r="E10" s="466"/>
      <c r="F10" s="160"/>
      <c r="G10" s="160"/>
      <c r="H10" s="160"/>
    </row>
    <row r="11" spans="1:9" s="195" customFormat="1" ht="58.5" customHeight="1" x14ac:dyDescent="0.3">
      <c r="A11" s="817" t="s">
        <v>193</v>
      </c>
      <c r="B11" s="818"/>
      <c r="C11" s="818"/>
      <c r="D11" s="818"/>
      <c r="E11" s="819"/>
      <c r="F11" s="384"/>
      <c r="G11" s="160"/>
      <c r="H11" s="160"/>
    </row>
    <row r="12" spans="1:9" ht="87" customHeight="1" x14ac:dyDescent="0.25">
      <c r="A12" s="371" t="s">
        <v>194</v>
      </c>
      <c r="B12" s="380" t="s">
        <v>195</v>
      </c>
      <c r="C12" s="371" t="s">
        <v>196</v>
      </c>
      <c r="D12" s="371" t="s">
        <v>197</v>
      </c>
      <c r="E12" s="371" t="s">
        <v>198</v>
      </c>
      <c r="F12" s="187"/>
      <c r="G12" s="160"/>
      <c r="H12" s="160"/>
    </row>
    <row r="13" spans="1:9" ht="30" customHeight="1" x14ac:dyDescent="0.25">
      <c r="A13" s="270"/>
      <c r="B13" s="470"/>
      <c r="C13" s="270"/>
      <c r="D13" s="270"/>
      <c r="E13" s="695"/>
      <c r="F13" s="452"/>
      <c r="G13" s="160"/>
      <c r="H13" s="160"/>
    </row>
    <row r="14" spans="1:9" x14ac:dyDescent="0.25">
      <c r="A14" s="270"/>
      <c r="B14" s="470"/>
      <c r="C14" s="270"/>
      <c r="D14" s="270"/>
      <c r="E14" s="695"/>
      <c r="F14" s="452"/>
      <c r="G14" s="160"/>
      <c r="H14" s="160"/>
    </row>
    <row r="15" spans="1:9" x14ac:dyDescent="0.25">
      <c r="A15" s="270"/>
      <c r="B15" s="470"/>
      <c r="C15" s="270"/>
      <c r="D15" s="270"/>
      <c r="E15" s="467"/>
      <c r="F15" s="452"/>
      <c r="G15" s="160"/>
      <c r="H15" s="160"/>
    </row>
    <row r="16" spans="1:9" x14ac:dyDescent="0.25">
      <c r="A16" s="270"/>
      <c r="B16" s="470"/>
      <c r="C16" s="270"/>
      <c r="D16" s="270"/>
      <c r="E16" s="467"/>
      <c r="F16" s="452"/>
      <c r="G16" s="160"/>
      <c r="H16" s="160"/>
    </row>
    <row r="17" spans="1:8" x14ac:dyDescent="0.25">
      <c r="A17" s="270"/>
      <c r="B17" s="470"/>
      <c r="C17" s="270"/>
      <c r="D17" s="270"/>
      <c r="E17" s="467">
        <v>0</v>
      </c>
      <c r="F17" s="452"/>
      <c r="G17" s="160"/>
      <c r="H17" s="160"/>
    </row>
    <row r="18" spans="1:8" x14ac:dyDescent="0.25">
      <c r="A18" s="270"/>
      <c r="B18" s="470"/>
      <c r="C18" s="270"/>
      <c r="D18" s="270"/>
      <c r="E18" s="467">
        <v>0</v>
      </c>
      <c r="F18" s="452"/>
      <c r="G18" s="160"/>
      <c r="H18" s="160"/>
    </row>
    <row r="19" spans="1:8" x14ac:dyDescent="0.25">
      <c r="A19" s="270"/>
      <c r="B19" s="470"/>
      <c r="C19" s="270"/>
      <c r="D19" s="270"/>
      <c r="E19" s="467">
        <v>0</v>
      </c>
      <c r="F19" s="452"/>
      <c r="G19" s="160"/>
      <c r="H19" s="160"/>
    </row>
    <row r="20" spans="1:8" x14ac:dyDescent="0.25">
      <c r="A20" s="270"/>
      <c r="B20" s="470"/>
      <c r="C20" s="270"/>
      <c r="D20" s="270"/>
      <c r="E20" s="467">
        <v>0</v>
      </c>
      <c r="F20" s="452"/>
      <c r="G20" s="160"/>
      <c r="H20" s="160"/>
    </row>
    <row r="21" spans="1:8" x14ac:dyDescent="0.25">
      <c r="A21" s="270"/>
      <c r="B21" s="470"/>
      <c r="C21" s="270"/>
      <c r="D21" s="270"/>
      <c r="E21" s="467">
        <v>0</v>
      </c>
      <c r="F21" s="452"/>
      <c r="G21" s="160"/>
      <c r="H21" s="160"/>
    </row>
    <row r="22" spans="1:8" x14ac:dyDescent="0.25">
      <c r="A22" s="270"/>
      <c r="B22" s="470"/>
      <c r="C22" s="270"/>
      <c r="D22" s="270"/>
      <c r="E22" s="467">
        <v>0</v>
      </c>
      <c r="F22" s="452"/>
      <c r="G22" s="160"/>
      <c r="H22" s="160"/>
    </row>
    <row r="23" spans="1:8" x14ac:dyDescent="0.25">
      <c r="A23" s="270"/>
      <c r="B23" s="470"/>
      <c r="C23" s="270"/>
      <c r="D23" s="270"/>
      <c r="E23" s="467">
        <v>0</v>
      </c>
      <c r="F23" s="452"/>
      <c r="G23" s="160"/>
      <c r="H23" s="160"/>
    </row>
    <row r="24" spans="1:8" x14ac:dyDescent="0.25">
      <c r="A24" s="270"/>
      <c r="B24" s="470"/>
      <c r="C24" s="270"/>
      <c r="D24" s="270"/>
      <c r="E24" s="467">
        <v>0</v>
      </c>
      <c r="F24" s="452"/>
      <c r="G24" s="160"/>
      <c r="H24" s="160"/>
    </row>
    <row r="25" spans="1:8" x14ac:dyDescent="0.25">
      <c r="A25" s="270"/>
      <c r="B25" s="470"/>
      <c r="C25" s="270"/>
      <c r="D25" s="270"/>
      <c r="E25" s="467">
        <v>0</v>
      </c>
      <c r="F25" s="452"/>
      <c r="G25" s="160"/>
      <c r="H25" s="160"/>
    </row>
    <row r="26" spans="1:8" x14ac:dyDescent="0.25">
      <c r="A26" s="270"/>
      <c r="B26" s="470"/>
      <c r="C26" s="270"/>
      <c r="D26" s="270"/>
      <c r="E26" s="467">
        <v>0</v>
      </c>
      <c r="F26" s="452"/>
      <c r="G26" s="160"/>
      <c r="H26" s="160"/>
    </row>
    <row r="27" spans="1:8" x14ac:dyDescent="0.25">
      <c r="A27" s="270"/>
      <c r="B27" s="470"/>
      <c r="C27" s="270"/>
      <c r="D27" s="270"/>
      <c r="E27" s="467">
        <v>0</v>
      </c>
      <c r="F27" s="452"/>
      <c r="G27" s="160"/>
      <c r="H27" s="160"/>
    </row>
    <row r="28" spans="1:8" x14ac:dyDescent="0.25">
      <c r="A28" s="270"/>
      <c r="B28" s="470"/>
      <c r="C28" s="270"/>
      <c r="D28" s="270"/>
      <c r="E28" s="467">
        <v>0</v>
      </c>
      <c r="F28" s="452"/>
      <c r="G28" s="160"/>
      <c r="H28" s="160"/>
    </row>
    <row r="29" spans="1:8" x14ac:dyDescent="0.25">
      <c r="A29" s="270"/>
      <c r="B29" s="470"/>
      <c r="C29" s="270"/>
      <c r="D29" s="270"/>
      <c r="E29" s="467">
        <v>0</v>
      </c>
      <c r="F29" s="452"/>
      <c r="G29" s="160"/>
      <c r="H29" s="160"/>
    </row>
    <row r="30" spans="1:8" x14ac:dyDescent="0.25">
      <c r="A30" s="270"/>
      <c r="B30" s="470"/>
      <c r="C30" s="270"/>
      <c r="D30" s="270"/>
      <c r="E30" s="467">
        <v>0</v>
      </c>
      <c r="F30" s="452"/>
      <c r="G30" s="160"/>
      <c r="H30" s="160"/>
    </row>
    <row r="31" spans="1:8" x14ac:dyDescent="0.25">
      <c r="A31" s="270"/>
      <c r="B31" s="470"/>
      <c r="C31" s="270"/>
      <c r="D31" s="270"/>
      <c r="E31" s="467">
        <v>0</v>
      </c>
      <c r="F31" s="820" t="s">
        <v>199</v>
      </c>
      <c r="G31" s="821"/>
      <c r="H31" s="160"/>
    </row>
    <row r="32" spans="1:8" x14ac:dyDescent="0.25">
      <c r="A32" s="270"/>
      <c r="B32" s="470"/>
      <c r="C32" s="270"/>
      <c r="D32" s="270"/>
      <c r="E32" s="467">
        <v>0</v>
      </c>
      <c r="F32" s="820"/>
      <c r="G32" s="821"/>
      <c r="H32" s="160"/>
    </row>
    <row r="33" spans="1:8" x14ac:dyDescent="0.25">
      <c r="A33" s="270"/>
      <c r="B33" s="470"/>
      <c r="C33" s="270"/>
      <c r="D33" s="270"/>
      <c r="E33" s="467">
        <v>0</v>
      </c>
      <c r="F33" s="820"/>
      <c r="G33" s="821"/>
      <c r="H33" s="160"/>
    </row>
    <row r="34" spans="1:8" ht="15.75" thickBot="1" x14ac:dyDescent="0.3">
      <c r="A34" s="271"/>
      <c r="B34" s="471"/>
      <c r="C34" s="271"/>
      <c r="D34" s="271"/>
      <c r="E34" s="472">
        <v>0</v>
      </c>
      <c r="F34" s="820"/>
      <c r="G34" s="821"/>
      <c r="H34" s="160"/>
    </row>
    <row r="35" spans="1:8" ht="39.950000000000003" customHeight="1" thickTop="1" thickBot="1" x14ac:dyDescent="0.3">
      <c r="A35" s="811" t="s">
        <v>200</v>
      </c>
      <c r="B35" s="811"/>
      <c r="C35" s="811"/>
      <c r="D35" s="811"/>
      <c r="E35" s="446">
        <f>SUM(E13:E34)</f>
        <v>0</v>
      </c>
      <c r="F35" s="820"/>
      <c r="G35" s="821"/>
      <c r="H35" s="160"/>
    </row>
    <row r="36" spans="1:8" ht="31.9" customHeight="1" x14ac:dyDescent="0.25">
      <c r="A36" s="450" t="s">
        <v>201</v>
      </c>
      <c r="B36" s="187"/>
      <c r="C36" s="196"/>
      <c r="D36" s="187"/>
      <c r="E36" s="187"/>
      <c r="F36" s="160"/>
      <c r="G36" s="160"/>
      <c r="H36" s="160"/>
    </row>
    <row r="37" spans="1:8" ht="39.950000000000003" customHeight="1" x14ac:dyDescent="0.25">
      <c r="A37" s="810" t="s">
        <v>202</v>
      </c>
      <c r="B37" s="810"/>
      <c r="C37" s="810"/>
      <c r="D37" s="810"/>
      <c r="E37" s="810"/>
      <c r="F37" s="160"/>
      <c r="G37" s="160"/>
      <c r="H37" s="160"/>
    </row>
    <row r="38" spans="1:8" s="197" customFormat="1" ht="39.950000000000003" customHeight="1" x14ac:dyDescent="0.25">
      <c r="A38" s="424" t="s">
        <v>203</v>
      </c>
      <c r="B38" s="421" t="s">
        <v>204</v>
      </c>
      <c r="C38" s="421" t="s">
        <v>205</v>
      </c>
      <c r="D38" s="421" t="s">
        <v>206</v>
      </c>
      <c r="E38" s="421" t="s">
        <v>207</v>
      </c>
      <c r="F38" s="160"/>
      <c r="G38" s="160"/>
      <c r="H38" s="160"/>
    </row>
    <row r="39" spans="1:8" x14ac:dyDescent="0.25">
      <c r="A39" s="275"/>
      <c r="B39" s="276"/>
      <c r="C39" s="277"/>
      <c r="D39" s="272"/>
      <c r="E39" s="467">
        <v>0</v>
      </c>
      <c r="F39" s="160"/>
      <c r="G39" s="160"/>
      <c r="H39" s="160"/>
    </row>
    <row r="40" spans="1:8" x14ac:dyDescent="0.25">
      <c r="A40" s="275"/>
      <c r="B40" s="276"/>
      <c r="C40" s="277"/>
      <c r="D40" s="272"/>
      <c r="E40" s="467">
        <v>0</v>
      </c>
      <c r="F40" s="160"/>
      <c r="G40" s="160"/>
      <c r="H40" s="160"/>
    </row>
    <row r="41" spans="1:8" x14ac:dyDescent="0.25">
      <c r="A41" s="275"/>
      <c r="B41" s="276"/>
      <c r="C41" s="277"/>
      <c r="D41" s="272"/>
      <c r="E41" s="467">
        <v>0</v>
      </c>
      <c r="F41" s="160"/>
      <c r="G41" s="160"/>
      <c r="H41" s="160"/>
    </row>
    <row r="42" spans="1:8" x14ac:dyDescent="0.25">
      <c r="A42" s="275"/>
      <c r="B42" s="276"/>
      <c r="C42" s="277"/>
      <c r="D42" s="272"/>
      <c r="E42" s="467">
        <v>0</v>
      </c>
      <c r="F42" s="160"/>
      <c r="G42" s="160"/>
      <c r="H42" s="160"/>
    </row>
    <row r="43" spans="1:8" x14ac:dyDescent="0.25">
      <c r="A43" s="275"/>
      <c r="B43" s="276"/>
      <c r="C43" s="277"/>
      <c r="D43" s="272"/>
      <c r="E43" s="467">
        <v>0</v>
      </c>
      <c r="F43" s="160"/>
      <c r="G43" s="160"/>
      <c r="H43" s="160"/>
    </row>
    <row r="44" spans="1:8" x14ac:dyDescent="0.25">
      <c r="A44" s="278"/>
      <c r="B44" s="279"/>
      <c r="C44" s="280"/>
      <c r="D44" s="273"/>
      <c r="E44" s="467">
        <v>0</v>
      </c>
      <c r="F44" s="160"/>
      <c r="G44" s="160"/>
      <c r="H44" s="160"/>
    </row>
    <row r="45" spans="1:8" x14ac:dyDescent="0.25">
      <c r="A45" s="278"/>
      <c r="B45" s="279"/>
      <c r="C45" s="280"/>
      <c r="D45" s="273"/>
      <c r="E45" s="467">
        <v>0</v>
      </c>
      <c r="F45" s="160"/>
      <c r="G45" s="160"/>
      <c r="H45" s="160"/>
    </row>
    <row r="46" spans="1:8" x14ac:dyDescent="0.25">
      <c r="A46" s="278"/>
      <c r="B46" s="279"/>
      <c r="C46" s="280"/>
      <c r="D46" s="273"/>
      <c r="E46" s="467">
        <v>0</v>
      </c>
      <c r="F46" s="160"/>
      <c r="G46" s="160"/>
      <c r="H46" s="160"/>
    </row>
    <row r="47" spans="1:8" ht="14.65" customHeight="1" x14ac:dyDescent="0.25">
      <c r="A47" s="376"/>
      <c r="B47" s="377"/>
      <c r="C47" s="378"/>
      <c r="D47" s="379"/>
      <c r="E47" s="468">
        <v>0</v>
      </c>
      <c r="F47" s="160"/>
      <c r="G47" s="160"/>
      <c r="H47" s="160"/>
    </row>
    <row r="48" spans="1:8" ht="14.65" customHeight="1" thickBot="1" x14ac:dyDescent="0.3">
      <c r="A48" s="282"/>
      <c r="B48" s="281"/>
      <c r="C48" s="282"/>
      <c r="D48" s="274"/>
      <c r="E48" s="469">
        <v>0</v>
      </c>
      <c r="F48" s="160"/>
      <c r="G48" s="160"/>
      <c r="H48" s="160"/>
    </row>
    <row r="49" spans="1:8" s="423" customFormat="1" ht="39.950000000000003" customHeight="1" thickTop="1" thickBot="1" x14ac:dyDescent="0.3">
      <c r="A49" s="812" t="s">
        <v>208</v>
      </c>
      <c r="B49" s="812"/>
      <c r="C49" s="812"/>
      <c r="D49" s="812"/>
      <c r="E49" s="447">
        <f>SUM(E39:E48)</f>
        <v>0</v>
      </c>
      <c r="F49" s="422"/>
      <c r="G49" s="160"/>
      <c r="H49" s="160"/>
    </row>
    <row r="50" spans="1:8" ht="21.6" customHeight="1" x14ac:dyDescent="0.25">
      <c r="A50" s="187"/>
      <c r="B50" s="187"/>
      <c r="C50" s="187"/>
      <c r="D50" s="187"/>
      <c r="E50" s="187"/>
      <c r="F50" s="160"/>
      <c r="G50" s="160"/>
      <c r="H50" s="160"/>
    </row>
    <row r="51" spans="1:8" ht="21.6" customHeight="1" x14ac:dyDescent="0.25"/>
    <row r="52" spans="1:8" ht="21.6" customHeight="1" x14ac:dyDescent="0.25">
      <c r="G52" s="198"/>
    </row>
    <row r="53" spans="1:8" ht="80.099999999999994" customHeight="1" x14ac:dyDescent="0.25">
      <c r="G53" s="198"/>
    </row>
    <row r="54" spans="1:8" ht="15.95" customHeight="1" x14ac:dyDescent="0.25">
      <c r="G54" s="198"/>
    </row>
    <row r="55" spans="1:8" x14ac:dyDescent="0.25">
      <c r="G55" s="198"/>
    </row>
    <row r="56" spans="1:8" x14ac:dyDescent="0.25">
      <c r="G56" s="198"/>
    </row>
    <row r="57" spans="1:8" x14ac:dyDescent="0.25">
      <c r="G57" s="198"/>
    </row>
    <row r="58" spans="1:8" x14ac:dyDescent="0.25">
      <c r="G58" s="198"/>
    </row>
    <row r="59" spans="1:8" x14ac:dyDescent="0.25">
      <c r="G59" s="198"/>
    </row>
    <row r="60" spans="1:8" x14ac:dyDescent="0.25">
      <c r="G60" s="198"/>
    </row>
    <row r="61" spans="1:8" x14ac:dyDescent="0.25">
      <c r="G61" s="198"/>
    </row>
    <row r="62" spans="1:8" x14ac:dyDescent="0.25">
      <c r="G62" s="198"/>
    </row>
    <row r="63" spans="1:8" x14ac:dyDescent="0.25">
      <c r="G63" s="198"/>
    </row>
    <row r="64" spans="1:8" x14ac:dyDescent="0.25">
      <c r="G64" s="198"/>
    </row>
    <row r="65" spans="7:7" x14ac:dyDescent="0.25">
      <c r="G65" s="198"/>
    </row>
  </sheetData>
  <sheetProtection algorithmName="SHA-512" hashValue="KNf+W0JOKzMuoJiDHYtBFwM6y0BVUhWsZk0DacmpNghJoQWGlm2WPTv75Wvo5pUemzFJx07H4m0aihVkjWVyBw==" saltValue="fFGEtUNLj8B94VSJP49jKQ==" spinCount="100000" sheet="1" formatCells="0" formatColumns="0" formatRows="0"/>
  <mergeCells count="8">
    <mergeCell ref="A1:F1"/>
    <mergeCell ref="A37:E37"/>
    <mergeCell ref="A35:D35"/>
    <mergeCell ref="A49:D49"/>
    <mergeCell ref="G5:G8"/>
    <mergeCell ref="A3:E3"/>
    <mergeCell ref="A11:E11"/>
    <mergeCell ref="F31:G35"/>
  </mergeCells>
  <conditionalFormatting sqref="D38:D48 A49">
    <cfRule type="containsText" dxfId="275" priority="49" operator="containsText" text="No">
      <formula>NOT(ISERROR(SEARCH("No",A38)))</formula>
    </cfRule>
    <cfRule type="containsText" dxfId="274" priority="50" operator="containsText" text="Yes">
      <formula>NOT(ISERROR(SEARCH("Yes",A38)))</formula>
    </cfRule>
  </conditionalFormatting>
  <conditionalFormatting sqref="E35">
    <cfRule type="expression" dxfId="273" priority="10">
      <formula>$E$35&lt;&gt;$E$8</formula>
    </cfRule>
  </conditionalFormatting>
  <pageMargins left="0.7" right="0.7" top="0.75" bottom="0.75" header="0.3" footer="0.3"/>
  <pageSetup paperSize="9" orientation="portrait" r:id="rId1"/>
  <headerFooter>
    <oddFooter>&amp;C&amp;1#&amp;"Calibri"&amp;12&amp;K000000OFFICIAL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1D270B1-68B4-480B-BF32-666EE35975DE}">
          <x14:formula1>
            <xm:f>'Hidden - Lookup (2)'!$V$36:$V$46</xm:f>
          </x14:formula1>
          <xm:sqref>A13:A34</xm:sqref>
        </x14:dataValidation>
        <x14:dataValidation type="list" allowBlank="1" showInputMessage="1" showErrorMessage="1" xr:uid="{E19EBD36-9B05-44D1-A518-EF52EDFDC438}">
          <x14:formula1>
            <xm:f>'Hidden - Lookup (2)'!$W$36:$W$40</xm:f>
          </x14:formula1>
          <xm:sqref>C13:C34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BC01-88F6-4441-BD82-76AD980CBFCD}">
  <sheetPr codeName="Sheet5">
    <tabColor theme="9"/>
  </sheetPr>
  <dimension ref="A1:P14"/>
  <sheetViews>
    <sheetView workbookViewId="0">
      <selection sqref="A1:M1"/>
    </sheetView>
  </sheetViews>
  <sheetFormatPr defaultRowHeight="15" outlineLevelCol="2" x14ac:dyDescent="0.25"/>
  <cols>
    <col min="1" max="4" width="21.5703125" customWidth="1"/>
    <col min="5" max="5" width="39" customWidth="1"/>
    <col min="6" max="7" width="21.5703125" customWidth="1" outlineLevel="2"/>
    <col min="8" max="8" width="21.5703125" customWidth="1" outlineLevel="1"/>
    <col min="9" max="9" width="35.28515625" customWidth="1" outlineLevel="1"/>
    <col min="10" max="10" width="28.28515625" customWidth="1" outlineLevel="1"/>
    <col min="11" max="11" width="38.7109375" customWidth="1" outlineLevel="1"/>
    <col min="12" max="12" width="53.42578125" customWidth="1" outlineLevel="1"/>
    <col min="13" max="13" width="56.42578125" customWidth="1"/>
  </cols>
  <sheetData>
    <row r="1" spans="1:16" ht="27.6" customHeight="1" x14ac:dyDescent="0.25">
      <c r="A1" s="824" t="s">
        <v>209</v>
      </c>
      <c r="B1" s="825"/>
      <c r="C1" s="825"/>
      <c r="D1" s="825"/>
      <c r="E1" s="825"/>
      <c r="F1" s="825"/>
      <c r="G1" s="825"/>
      <c r="H1" s="825"/>
      <c r="I1" s="825"/>
      <c r="J1" s="825"/>
      <c r="K1" s="825"/>
      <c r="L1" s="825"/>
      <c r="M1" s="825"/>
    </row>
    <row r="2" spans="1:16" ht="40.15" customHeight="1" x14ac:dyDescent="0.25">
      <c r="A2" s="822" t="s">
        <v>210</v>
      </c>
      <c r="B2" s="823"/>
      <c r="C2" s="823"/>
      <c r="D2" s="823"/>
      <c r="E2" s="823"/>
      <c r="F2" s="823"/>
      <c r="G2" s="823"/>
      <c r="H2" s="823"/>
      <c r="I2" s="823"/>
      <c r="J2" s="823"/>
      <c r="K2" s="823"/>
      <c r="L2" s="823"/>
      <c r="M2" s="823"/>
    </row>
    <row r="3" spans="1:16" ht="36" customHeight="1" x14ac:dyDescent="0.35">
      <c r="A3" s="61" t="s">
        <v>211</v>
      </c>
      <c r="B3" s="59"/>
      <c r="C3" s="59"/>
      <c r="D3" s="59"/>
      <c r="E3" s="59"/>
      <c r="F3" s="59"/>
      <c r="G3" s="59"/>
      <c r="H3" s="59"/>
      <c r="I3" s="14"/>
      <c r="J3" s="14"/>
      <c r="K3" s="14"/>
      <c r="L3" s="14"/>
      <c r="M3" s="14"/>
    </row>
    <row r="4" spans="1:16" s="11" customFormat="1" ht="99" customHeight="1" x14ac:dyDescent="0.25">
      <c r="A4" s="828" t="s">
        <v>212</v>
      </c>
      <c r="B4" s="828" t="s">
        <v>213</v>
      </c>
      <c r="C4" s="828" t="s">
        <v>214</v>
      </c>
      <c r="D4" s="828" t="s">
        <v>215</v>
      </c>
      <c r="E4" s="828" t="s">
        <v>216</v>
      </c>
      <c r="F4" s="832" t="s">
        <v>217</v>
      </c>
      <c r="G4" s="830"/>
      <c r="H4" s="829" t="s">
        <v>218</v>
      </c>
      <c r="I4" s="830"/>
      <c r="J4" s="830"/>
      <c r="K4" s="830"/>
      <c r="L4" s="830"/>
      <c r="M4" s="831" t="s">
        <v>219</v>
      </c>
      <c r="O4" s="12"/>
      <c r="P4" s="12"/>
    </row>
    <row r="5" spans="1:16" s="11" customFormat="1" ht="99" customHeight="1" thickBot="1" x14ac:dyDescent="0.3">
      <c r="A5" s="828"/>
      <c r="B5" s="828"/>
      <c r="C5" s="828"/>
      <c r="D5" s="828"/>
      <c r="E5" s="828"/>
      <c r="F5" s="152" t="s">
        <v>220</v>
      </c>
      <c r="G5" s="118" t="s">
        <v>221</v>
      </c>
      <c r="H5" s="118" t="s">
        <v>222</v>
      </c>
      <c r="I5" s="118" t="s">
        <v>223</v>
      </c>
      <c r="J5" s="118" t="s">
        <v>224</v>
      </c>
      <c r="K5" s="118" t="s">
        <v>225</v>
      </c>
      <c r="L5" s="145" t="s">
        <v>226</v>
      </c>
      <c r="M5" s="831"/>
      <c r="O5" s="12"/>
      <c r="P5" s="12"/>
    </row>
    <row r="6" spans="1:16" s="12" customFormat="1" ht="40.15" customHeight="1" thickBot="1" x14ac:dyDescent="0.3">
      <c r="A6" s="826" t="s">
        <v>227</v>
      </c>
      <c r="B6" s="826"/>
      <c r="C6" s="826"/>
      <c r="D6" s="826"/>
      <c r="E6" s="827"/>
      <c r="F6" s="144" t="s">
        <v>228</v>
      </c>
      <c r="G6" s="143" t="s">
        <v>116</v>
      </c>
      <c r="H6" s="142" t="s">
        <v>228</v>
      </c>
      <c r="I6" s="142" t="s">
        <v>229</v>
      </c>
      <c r="J6" s="142" t="s">
        <v>230</v>
      </c>
      <c r="K6" s="143" t="s">
        <v>116</v>
      </c>
      <c r="L6" s="143" t="s">
        <v>116</v>
      </c>
      <c r="M6" s="151" t="s">
        <v>231</v>
      </c>
    </row>
    <row r="7" spans="1:16" ht="15" customHeight="1" thickTop="1" x14ac:dyDescent="0.25">
      <c r="A7" s="63" t="s">
        <v>232</v>
      </c>
      <c r="B7" s="63"/>
      <c r="C7" s="63" t="s">
        <v>233</v>
      </c>
      <c r="D7" s="63" t="s">
        <v>186</v>
      </c>
      <c r="E7" s="63" t="s">
        <v>234</v>
      </c>
      <c r="F7" s="8"/>
      <c r="G7" s="4"/>
      <c r="H7" s="10" t="s">
        <v>235</v>
      </c>
      <c r="I7" s="10" t="s">
        <v>236</v>
      </c>
      <c r="J7" s="10" t="s">
        <v>237</v>
      </c>
      <c r="K7" s="40" t="s">
        <v>238</v>
      </c>
      <c r="L7" s="39"/>
      <c r="M7" s="4"/>
      <c r="O7" s="12"/>
      <c r="P7" s="12"/>
    </row>
    <row r="8" spans="1:16" ht="15" customHeight="1" x14ac:dyDescent="0.25">
      <c r="A8" s="63" t="s">
        <v>239</v>
      </c>
      <c r="B8" s="63"/>
      <c r="C8" s="63" t="s">
        <v>233</v>
      </c>
      <c r="D8" s="63" t="s">
        <v>185</v>
      </c>
      <c r="E8" s="63" t="s">
        <v>240</v>
      </c>
      <c r="F8" s="8" t="s">
        <v>241</v>
      </c>
      <c r="G8" s="4" t="s">
        <v>242</v>
      </c>
      <c r="H8" s="10"/>
      <c r="I8" s="10"/>
      <c r="J8" s="10"/>
      <c r="K8" s="40"/>
      <c r="L8" s="39"/>
      <c r="M8" s="4"/>
      <c r="O8" s="12"/>
      <c r="P8" s="12"/>
    </row>
    <row r="9" spans="1:16" ht="15" customHeight="1" x14ac:dyDescent="0.25">
      <c r="A9" s="3"/>
      <c r="B9" s="62"/>
      <c r="C9" s="10"/>
      <c r="D9" s="10"/>
      <c r="E9" s="63"/>
      <c r="F9" s="8"/>
      <c r="G9" s="4"/>
      <c r="H9" s="10"/>
      <c r="I9" s="10"/>
      <c r="J9" s="10"/>
      <c r="K9" s="40"/>
      <c r="L9" s="39"/>
      <c r="M9" s="4"/>
      <c r="O9" s="12"/>
      <c r="P9" s="12"/>
    </row>
    <row r="10" spans="1:16" ht="15" customHeight="1" x14ac:dyDescent="0.25">
      <c r="A10" s="3"/>
      <c r="B10" s="62"/>
      <c r="C10" s="10"/>
      <c r="D10" s="10"/>
      <c r="E10" s="63"/>
      <c r="F10" s="8"/>
      <c r="G10" s="4"/>
      <c r="H10" s="10"/>
      <c r="I10" s="10"/>
      <c r="J10" s="10"/>
      <c r="K10" s="40"/>
      <c r="L10" s="39"/>
      <c r="M10" s="4"/>
      <c r="O10" s="12"/>
      <c r="P10" s="12"/>
    </row>
    <row r="11" spans="1:16" ht="15" customHeight="1" x14ac:dyDescent="0.25">
      <c r="A11" s="3"/>
      <c r="B11" s="62"/>
      <c r="C11" s="10"/>
      <c r="D11" s="10"/>
      <c r="E11" s="63"/>
      <c r="F11" s="8"/>
      <c r="G11" s="4"/>
      <c r="H11" s="10"/>
      <c r="I11" s="10"/>
      <c r="J11" s="10"/>
      <c r="K11" s="40"/>
      <c r="L11" s="39"/>
      <c r="M11" s="4"/>
      <c r="O11" s="12"/>
      <c r="P11" s="12"/>
    </row>
    <row r="12" spans="1:16" ht="15" customHeight="1" x14ac:dyDescent="0.25">
      <c r="A12" s="3"/>
      <c r="B12" s="62"/>
      <c r="C12" s="10"/>
      <c r="D12" s="10"/>
      <c r="E12" s="63"/>
      <c r="F12" s="8"/>
      <c r="G12" s="4"/>
      <c r="H12" s="10"/>
      <c r="I12" s="10"/>
      <c r="J12" s="10"/>
      <c r="K12" s="40"/>
      <c r="L12" s="39"/>
      <c r="M12" s="4"/>
      <c r="O12" s="12"/>
      <c r="P12" s="12"/>
    </row>
    <row r="13" spans="1:16" ht="15" customHeight="1" x14ac:dyDescent="0.25">
      <c r="A13" s="3"/>
      <c r="B13" s="62"/>
      <c r="C13" s="10"/>
      <c r="D13" s="10"/>
      <c r="E13" s="63"/>
      <c r="F13" s="8"/>
      <c r="G13" s="4"/>
      <c r="H13" s="10"/>
      <c r="I13" s="10"/>
      <c r="J13" s="10"/>
      <c r="K13" s="40"/>
      <c r="L13" s="39"/>
      <c r="M13" s="4"/>
      <c r="O13" s="12"/>
      <c r="P13" s="12"/>
    </row>
    <row r="14" spans="1:16" x14ac:dyDescent="0.25">
      <c r="A14" s="15"/>
      <c r="I14" s="16"/>
      <c r="J14" s="16"/>
      <c r="K14" s="16"/>
      <c r="L14" s="16"/>
      <c r="M14" s="16"/>
    </row>
  </sheetData>
  <sheetProtection formatCells="0" formatColumns="0" formatRows="0" insertRows="0" deleteRows="0"/>
  <mergeCells count="11">
    <mergeCell ref="A2:M2"/>
    <mergeCell ref="A1:M1"/>
    <mergeCell ref="A6:E6"/>
    <mergeCell ref="E4:E5"/>
    <mergeCell ref="D4:D5"/>
    <mergeCell ref="C4:C5"/>
    <mergeCell ref="B4:B5"/>
    <mergeCell ref="A4:A5"/>
    <mergeCell ref="H4:L4"/>
    <mergeCell ref="M4:M5"/>
    <mergeCell ref="F4:G4"/>
  </mergeCells>
  <conditionalFormatting sqref="A6:B6 C9:D13">
    <cfRule type="cellIs" dxfId="272" priority="69" operator="equal">
      <formula>"Control pigs"</formula>
    </cfRule>
    <cfRule type="cellIs" dxfId="271" priority="75" operator="equal">
      <formula>"Weed control"</formula>
    </cfRule>
    <cfRule type="cellIs" dxfId="270" priority="74" operator="equal">
      <formula>"Revegetation"</formula>
    </cfRule>
    <cfRule type="cellIs" dxfId="269" priority="73" operator="equal">
      <formula>"Assessment"</formula>
    </cfRule>
    <cfRule type="cellIs" dxfId="268" priority="72" operator="equal">
      <formula>"Control rabbits"</formula>
    </cfRule>
    <cfRule type="cellIs" dxfId="267" priority="71" operator="equal">
      <formula>"Control foxes"</formula>
    </cfRule>
    <cfRule type="cellIs" dxfId="266" priority="70" operator="equal">
      <formula>"Control deer"</formula>
    </cfRule>
  </conditionalFormatting>
  <conditionalFormatting sqref="A4:E4">
    <cfRule type="cellIs" dxfId="265" priority="31" operator="equal">
      <formula>"Weed control"</formula>
    </cfRule>
    <cfRule type="cellIs" dxfId="264" priority="25" operator="equal">
      <formula>"Control pigs"</formula>
    </cfRule>
    <cfRule type="cellIs" dxfId="263" priority="26" operator="equal">
      <formula>"Control deer"</formula>
    </cfRule>
    <cfRule type="cellIs" dxfId="262" priority="27" operator="equal">
      <formula>"Control foxes"</formula>
    </cfRule>
    <cfRule type="cellIs" dxfId="261" priority="28" operator="equal">
      <formula>"Control rabbits"</formula>
    </cfRule>
    <cfRule type="cellIs" dxfId="260" priority="29" operator="equal">
      <formula>"Assessment"</formula>
    </cfRule>
    <cfRule type="cellIs" dxfId="259" priority="30" operator="equal">
      <formula>"Revegetation"</formula>
    </cfRule>
  </conditionalFormatting>
  <conditionalFormatting sqref="A1:H1 C9:D13">
    <cfRule type="cellIs" dxfId="258" priority="880" operator="equal">
      <formula>"FY 2022-23"</formula>
    </cfRule>
    <cfRule type="cellIs" dxfId="257" priority="878" operator="equal">
      <formula>"FY 2024-25"</formula>
    </cfRule>
    <cfRule type="cellIs" dxfId="256" priority="879" operator="equal">
      <formula>"FY 2023-24"</formula>
    </cfRule>
  </conditionalFormatting>
  <conditionalFormatting sqref="F7:H13">
    <cfRule type="cellIs" dxfId="255" priority="3" operator="equal">
      <formula>"FY 2022-23"</formula>
    </cfRule>
    <cfRule type="cellIs" dxfId="254" priority="1" operator="equal">
      <formula>"FY 2024-25"</formula>
    </cfRule>
    <cfRule type="cellIs" dxfId="253" priority="2" operator="equal">
      <formula>"FY 2023-24"</formula>
    </cfRule>
  </conditionalFormatting>
  <conditionalFormatting sqref="F5:J13">
    <cfRule type="cellIs" dxfId="252" priority="10" operator="equal">
      <formula>"Weed control"</formula>
    </cfRule>
    <cfRule type="cellIs" dxfId="251" priority="9" operator="equal">
      <formula>"Revegetation"</formula>
    </cfRule>
    <cfRule type="cellIs" dxfId="250" priority="8" operator="equal">
      <formula>"Assessment"</formula>
    </cfRule>
    <cfRule type="cellIs" dxfId="249" priority="7" operator="equal">
      <formula>"Control rabbits"</formula>
    </cfRule>
    <cfRule type="cellIs" dxfId="248" priority="6" operator="equal">
      <formula>"Control foxes"</formula>
    </cfRule>
    <cfRule type="cellIs" dxfId="247" priority="5" operator="equal">
      <formula>"Control deer"</formula>
    </cfRule>
    <cfRule type="cellIs" dxfId="246" priority="4" operator="equal">
      <formula>"Control pigs"</formula>
    </cfRule>
  </conditionalFormatting>
  <conditionalFormatting sqref="M4 M6:M13">
    <cfRule type="cellIs" dxfId="245" priority="116" operator="equal">
      <formula>"Control pigs"</formula>
    </cfRule>
    <cfRule type="cellIs" dxfId="244" priority="117" operator="equal">
      <formula>"Control deer"</formula>
    </cfRule>
    <cfRule type="cellIs" dxfId="243" priority="118" operator="equal">
      <formula>"Control foxes"</formula>
    </cfRule>
    <cfRule type="cellIs" dxfId="242" priority="119" operator="equal">
      <formula>"Control rabbits"</formula>
    </cfRule>
    <cfRule type="cellIs" dxfId="241" priority="120" operator="equal">
      <formula>"Assessment"</formula>
    </cfRule>
    <cfRule type="cellIs" dxfId="240" priority="121" operator="equal">
      <formula>"Revegetation"</formula>
    </cfRule>
    <cfRule type="cellIs" dxfId="239" priority="122" operator="equal">
      <formula>"Weed control"</formula>
    </cfRule>
  </conditionalFormatting>
  <conditionalFormatting sqref="M7:M13">
    <cfRule type="cellIs" dxfId="238" priority="39" operator="equal">
      <formula>"FY 2024-25"</formula>
    </cfRule>
    <cfRule type="cellIs" dxfId="237" priority="41" operator="equal">
      <formula>"FY 2022-23"</formula>
    </cfRule>
    <cfRule type="cellIs" dxfId="236" priority="40" operator="equal">
      <formula>"FY 2023-24"</formula>
    </cfRule>
  </conditionalFormatting>
  <dataValidations count="1">
    <dataValidation type="list" allowBlank="1" showInputMessage="1" showErrorMessage="1" sqref="F7:F13 A7:A8 D7:E8 H7:H13" xr:uid="{966F666E-1EA1-4A2D-87DF-42E73F946FC2}">
      <formula1>#REF!</formula1>
    </dataValidation>
  </dataValidations>
  <pageMargins left="0.7" right="0.7" top="0.75" bottom="0.75" header="0.3" footer="0.3"/>
  <pageSetup paperSize="9" orientation="portrait" horizontalDpi="1200" verticalDpi="1200" r:id="rId1"/>
  <headerFooter>
    <oddFooter>&amp;C&amp;1#&amp;"Calibri"&amp;12&amp;K000000OFFICIAL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DD9F-BB33-4FB3-96E3-0B3AE87E6E15}">
  <sheetPr codeName="Sheet6">
    <tabColor theme="9"/>
  </sheetPr>
  <dimension ref="A1:AF19"/>
  <sheetViews>
    <sheetView workbookViewId="0">
      <selection sqref="A1:AC1"/>
    </sheetView>
  </sheetViews>
  <sheetFormatPr defaultRowHeight="15" x14ac:dyDescent="0.25"/>
  <cols>
    <col min="1" max="2" width="29.7109375" customWidth="1"/>
    <col min="3" max="5" width="21.5703125" customWidth="1"/>
    <col min="6" max="10" width="27" customWidth="1"/>
    <col min="11" max="11" width="17.42578125" customWidth="1"/>
    <col min="12" max="13" width="14.7109375" customWidth="1"/>
    <col min="14" max="16" width="13.7109375" customWidth="1"/>
    <col min="17" max="17" width="15.5703125" customWidth="1"/>
    <col min="18" max="18" width="13.7109375" customWidth="1"/>
    <col min="19" max="19" width="18.7109375" customWidth="1"/>
    <col min="20" max="21" width="31.42578125" customWidth="1"/>
    <col min="22" max="27" width="13.7109375" customWidth="1"/>
    <col min="28" max="28" width="30.7109375" customWidth="1"/>
    <col min="29" max="29" width="37.28515625" customWidth="1"/>
  </cols>
  <sheetData>
    <row r="1" spans="1:30" ht="27.6" customHeight="1" x14ac:dyDescent="0.25">
      <c r="A1" s="824" t="s">
        <v>243</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row>
    <row r="2" spans="1:30" ht="34.15" customHeight="1" x14ac:dyDescent="0.25">
      <c r="A2" s="835" t="s">
        <v>244</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row>
    <row r="3" spans="1:30" ht="34.15" customHeight="1" x14ac:dyDescent="0.25">
      <c r="A3" s="60" t="s">
        <v>245</v>
      </c>
      <c r="B3" s="60"/>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30" s="6" customFormat="1" ht="58.15" customHeight="1" x14ac:dyDescent="0.25">
      <c r="A4" s="845" t="s">
        <v>212</v>
      </c>
      <c r="B4" s="845" t="s">
        <v>213</v>
      </c>
      <c r="C4" s="845" t="s">
        <v>214</v>
      </c>
      <c r="D4" s="845" t="s">
        <v>215</v>
      </c>
      <c r="E4" s="845" t="s">
        <v>216</v>
      </c>
      <c r="F4" s="850" t="s">
        <v>246</v>
      </c>
      <c r="G4" s="150" t="s">
        <v>247</v>
      </c>
      <c r="H4" s="847" t="s">
        <v>248</v>
      </c>
      <c r="I4" s="847"/>
      <c r="J4" s="847"/>
      <c r="K4" s="837" t="s">
        <v>249</v>
      </c>
      <c r="L4" s="838"/>
      <c r="M4" s="838"/>
      <c r="N4" s="838"/>
      <c r="O4" s="838"/>
      <c r="P4" s="838"/>
      <c r="Q4" s="839"/>
      <c r="R4" s="840" t="s">
        <v>250</v>
      </c>
      <c r="S4" s="841"/>
      <c r="T4" s="64" t="s">
        <v>251</v>
      </c>
      <c r="U4" s="64" t="s">
        <v>252</v>
      </c>
      <c r="V4" s="842" t="s">
        <v>253</v>
      </c>
      <c r="W4" s="843"/>
      <c r="X4" s="843"/>
      <c r="Y4" s="843"/>
      <c r="Z4" s="843"/>
      <c r="AA4" s="844"/>
      <c r="AB4" s="64" t="s">
        <v>254</v>
      </c>
      <c r="AC4" s="848" t="s">
        <v>255</v>
      </c>
      <c r="AD4"/>
    </row>
    <row r="5" spans="1:30" s="13" customFormat="1" ht="111.6" customHeight="1" thickBot="1" x14ac:dyDescent="0.3">
      <c r="A5" s="846"/>
      <c r="B5" s="846"/>
      <c r="C5" s="846"/>
      <c r="D5" s="846"/>
      <c r="E5" s="846"/>
      <c r="F5" s="851"/>
      <c r="G5" s="139" t="s">
        <v>256</v>
      </c>
      <c r="H5" s="139" t="s">
        <v>257</v>
      </c>
      <c r="I5" s="139" t="s">
        <v>258</v>
      </c>
      <c r="J5" s="139" t="s">
        <v>259</v>
      </c>
      <c r="K5" s="139" t="s">
        <v>260</v>
      </c>
      <c r="L5" s="139" t="s">
        <v>261</v>
      </c>
      <c r="M5" s="139" t="s">
        <v>262</v>
      </c>
      <c r="N5" s="139" t="s">
        <v>263</v>
      </c>
      <c r="O5" s="139" t="s">
        <v>264</v>
      </c>
      <c r="P5" s="139" t="s">
        <v>265</v>
      </c>
      <c r="Q5" s="139" t="s">
        <v>266</v>
      </c>
      <c r="R5" s="139" t="s">
        <v>267</v>
      </c>
      <c r="S5" s="139" t="s">
        <v>268</v>
      </c>
      <c r="T5" s="140" t="s">
        <v>269</v>
      </c>
      <c r="U5" s="140" t="s">
        <v>269</v>
      </c>
      <c r="V5" s="139" t="s">
        <v>270</v>
      </c>
      <c r="W5" s="139" t="s">
        <v>258</v>
      </c>
      <c r="X5" s="139" t="s">
        <v>271</v>
      </c>
      <c r="Y5" s="139" t="s">
        <v>272</v>
      </c>
      <c r="Z5" s="139" t="s">
        <v>273</v>
      </c>
      <c r="AA5" s="139" t="s">
        <v>274</v>
      </c>
      <c r="AB5" s="141" t="s">
        <v>275</v>
      </c>
      <c r="AC5" s="849"/>
      <c r="AD5"/>
    </row>
    <row r="6" spans="1:30" s="12" customFormat="1" ht="33" customHeight="1" thickBot="1" x14ac:dyDescent="0.3">
      <c r="A6" s="852" t="s">
        <v>227</v>
      </c>
      <c r="B6" s="852"/>
      <c r="C6" s="852"/>
      <c r="D6" s="852"/>
      <c r="E6" s="853"/>
      <c r="F6" s="135" t="s">
        <v>116</v>
      </c>
      <c r="G6" s="137" t="s">
        <v>116</v>
      </c>
      <c r="H6" s="136"/>
      <c r="I6" s="136" t="s">
        <v>116</v>
      </c>
      <c r="J6" s="136" t="s">
        <v>116</v>
      </c>
      <c r="K6" s="136" t="s">
        <v>116</v>
      </c>
      <c r="L6" s="136" t="s">
        <v>276</v>
      </c>
      <c r="M6" s="136" t="s">
        <v>277</v>
      </c>
      <c r="N6" s="136" t="s">
        <v>228</v>
      </c>
      <c r="O6" s="136" t="s">
        <v>278</v>
      </c>
      <c r="P6" s="136" t="s">
        <v>279</v>
      </c>
      <c r="Q6" s="136" t="s">
        <v>279</v>
      </c>
      <c r="R6" s="136" t="s">
        <v>280</v>
      </c>
      <c r="S6" s="136" t="s">
        <v>279</v>
      </c>
      <c r="T6" s="137" t="s">
        <v>280</v>
      </c>
      <c r="U6" s="137" t="s">
        <v>280</v>
      </c>
      <c r="V6" s="137" t="s">
        <v>228</v>
      </c>
      <c r="W6" s="137" t="s">
        <v>228</v>
      </c>
      <c r="X6" s="137" t="s">
        <v>228</v>
      </c>
      <c r="Y6" s="137" t="s">
        <v>228</v>
      </c>
      <c r="Z6" s="137" t="s">
        <v>228</v>
      </c>
      <c r="AA6" s="136" t="s">
        <v>281</v>
      </c>
      <c r="AB6" s="136" t="s">
        <v>116</v>
      </c>
      <c r="AC6" s="138" t="s">
        <v>231</v>
      </c>
      <c r="AD6"/>
    </row>
    <row r="7" spans="1:30" ht="15.75" thickTop="1" x14ac:dyDescent="0.25">
      <c r="A7" s="63" t="s">
        <v>153</v>
      </c>
      <c r="B7" s="63" t="str">
        <f>IF(ISNUMBER(SEARCH("control",A7)),"NA","")</f>
        <v>NA</v>
      </c>
      <c r="C7" s="63" t="s">
        <v>282</v>
      </c>
      <c r="D7" s="63">
        <v>2526</v>
      </c>
      <c r="E7" s="63" t="s">
        <v>283</v>
      </c>
      <c r="F7" s="5"/>
      <c r="G7" s="5"/>
      <c r="H7" s="41"/>
      <c r="I7" s="41"/>
      <c r="J7" s="41"/>
      <c r="K7" s="5"/>
      <c r="L7" s="4"/>
      <c r="M7" s="4"/>
      <c r="N7" s="4"/>
      <c r="O7" s="4"/>
      <c r="P7" s="5"/>
      <c r="Q7" s="5"/>
      <c r="R7" s="5"/>
      <c r="S7" s="5"/>
      <c r="T7" s="5"/>
      <c r="U7" s="5"/>
      <c r="V7" s="5"/>
      <c r="W7" s="5"/>
      <c r="X7" s="5"/>
      <c r="Y7" s="5"/>
      <c r="Z7" s="5"/>
      <c r="AA7" s="5"/>
      <c r="AB7" s="41"/>
      <c r="AC7" s="10"/>
    </row>
    <row r="8" spans="1:30" x14ac:dyDescent="0.25">
      <c r="A8" s="63" t="s">
        <v>136</v>
      </c>
      <c r="B8" s="63" t="str">
        <f t="shared" ref="B8:B9" si="0">IF(ISNUMBER(SEARCH("control",A8)),"NA","")</f>
        <v>NA</v>
      </c>
      <c r="C8" s="63" t="s">
        <v>282</v>
      </c>
      <c r="D8" s="63">
        <v>2627</v>
      </c>
      <c r="E8" s="63" t="s">
        <v>284</v>
      </c>
      <c r="G8" s="5"/>
      <c r="H8" s="41"/>
      <c r="I8" s="41"/>
      <c r="J8" s="41"/>
      <c r="K8" s="5"/>
      <c r="L8" s="4"/>
      <c r="M8" s="4"/>
      <c r="N8" s="4"/>
      <c r="O8" s="4"/>
      <c r="P8" s="5"/>
      <c r="Q8" s="5"/>
      <c r="R8" s="5"/>
      <c r="S8" s="5"/>
      <c r="T8" s="5"/>
      <c r="U8" s="5"/>
      <c r="V8" s="5"/>
      <c r="W8" s="5"/>
      <c r="X8" s="5"/>
      <c r="Y8" s="5"/>
      <c r="Z8" s="5"/>
      <c r="AA8" s="5"/>
      <c r="AB8" s="41"/>
      <c r="AC8" s="10"/>
    </row>
    <row r="9" spans="1:30" x14ac:dyDescent="0.25">
      <c r="A9" s="149" t="s">
        <v>165</v>
      </c>
      <c r="B9" s="149" t="str">
        <f t="shared" si="0"/>
        <v>NA</v>
      </c>
      <c r="C9" s="149" t="s">
        <v>233</v>
      </c>
      <c r="D9" s="149">
        <v>2526</v>
      </c>
      <c r="E9" s="149" t="s">
        <v>284</v>
      </c>
      <c r="F9" s="5"/>
      <c r="G9" s="5"/>
      <c r="H9" s="41"/>
      <c r="I9" s="41"/>
      <c r="J9" s="41"/>
      <c r="K9" s="5"/>
      <c r="L9" s="4"/>
      <c r="M9" s="4"/>
      <c r="N9" s="4"/>
      <c r="O9" s="4"/>
      <c r="P9" s="5"/>
      <c r="Q9" s="5"/>
      <c r="R9" s="5"/>
      <c r="S9" s="5"/>
      <c r="T9" s="5"/>
      <c r="U9" s="5"/>
      <c r="V9" s="5"/>
      <c r="W9" s="5"/>
      <c r="X9" s="5"/>
      <c r="Y9" s="5"/>
      <c r="Z9" s="5"/>
      <c r="AA9" s="5"/>
      <c r="AB9" s="41"/>
      <c r="AC9" s="10"/>
    </row>
    <row r="10" spans="1:30" x14ac:dyDescent="0.25">
      <c r="A10" s="3"/>
      <c r="B10" s="3"/>
      <c r="C10" s="3"/>
      <c r="D10" s="3"/>
      <c r="E10" s="3"/>
      <c r="F10" s="41"/>
      <c r="G10" s="41"/>
      <c r="H10" s="41"/>
      <c r="I10" s="41"/>
      <c r="J10" s="41"/>
      <c r="K10" s="5"/>
      <c r="L10" s="4"/>
      <c r="M10" s="4"/>
      <c r="N10" s="4"/>
      <c r="O10" s="4"/>
      <c r="P10" s="5"/>
      <c r="Q10" s="5"/>
      <c r="R10" s="5"/>
      <c r="S10" s="5"/>
      <c r="T10" s="5"/>
      <c r="U10" s="5"/>
      <c r="V10" s="5"/>
      <c r="W10" s="5"/>
      <c r="X10" s="5"/>
      <c r="Y10" s="5"/>
      <c r="Z10" s="5"/>
      <c r="AA10" s="5"/>
      <c r="AB10" s="41"/>
      <c r="AC10" s="10"/>
    </row>
    <row r="11" spans="1:30" x14ac:dyDescent="0.25">
      <c r="A11" s="3"/>
      <c r="B11" s="3"/>
      <c r="C11" s="3"/>
      <c r="D11" s="3"/>
      <c r="E11" s="3"/>
      <c r="F11" s="41"/>
      <c r="G11" s="41"/>
      <c r="H11" s="41"/>
      <c r="I11" s="41"/>
      <c r="J11" s="41"/>
      <c r="K11" s="5"/>
      <c r="L11" s="4"/>
      <c r="M11" s="4"/>
      <c r="N11" s="4"/>
      <c r="O11" s="4"/>
      <c r="P11" s="5"/>
      <c r="Q11" s="5"/>
      <c r="R11" s="5"/>
      <c r="S11" s="5"/>
      <c r="T11" s="5"/>
      <c r="U11" s="5"/>
      <c r="V11" s="5"/>
      <c r="W11" s="5"/>
      <c r="X11" s="5"/>
      <c r="Y11" s="5"/>
      <c r="Z11" s="5"/>
      <c r="AA11" s="5"/>
      <c r="AB11" s="41"/>
      <c r="AC11" s="10"/>
    </row>
    <row r="12" spans="1:30" x14ac:dyDescent="0.25">
      <c r="A12" s="3"/>
      <c r="B12" s="3"/>
      <c r="C12" s="3"/>
      <c r="D12" s="3"/>
      <c r="E12" s="3"/>
      <c r="F12" s="41"/>
      <c r="G12" s="41"/>
      <c r="H12" s="41"/>
      <c r="I12" s="41"/>
      <c r="J12" s="41"/>
      <c r="K12" s="5"/>
      <c r="L12" s="4"/>
      <c r="M12" s="4"/>
      <c r="N12" s="4"/>
      <c r="O12" s="4"/>
      <c r="P12" s="5"/>
      <c r="Q12" s="5"/>
      <c r="R12" s="5"/>
      <c r="S12" s="5"/>
      <c r="T12" s="5"/>
      <c r="U12" s="5"/>
      <c r="V12" s="5"/>
      <c r="W12" s="5"/>
      <c r="X12" s="5"/>
      <c r="Y12" s="5"/>
      <c r="Z12" s="5"/>
      <c r="AA12" s="5"/>
      <c r="AB12" s="41"/>
      <c r="AC12" s="10"/>
    </row>
    <row r="13" spans="1:30" x14ac:dyDescent="0.25">
      <c r="A13" s="3"/>
      <c r="B13" s="3"/>
      <c r="C13" s="3"/>
      <c r="D13" s="3"/>
      <c r="E13" s="3"/>
      <c r="F13" s="41"/>
      <c r="G13" s="41"/>
      <c r="H13" s="41"/>
      <c r="I13" s="41"/>
      <c r="J13" s="41"/>
      <c r="K13" s="5"/>
      <c r="L13" s="4"/>
      <c r="M13" s="4"/>
      <c r="N13" s="4"/>
      <c r="O13" s="4"/>
      <c r="P13" s="5"/>
      <c r="Q13" s="5"/>
      <c r="R13" s="5"/>
      <c r="S13" s="5"/>
      <c r="T13" s="5"/>
      <c r="U13" s="5"/>
      <c r="V13" s="5"/>
      <c r="W13" s="5"/>
      <c r="X13" s="5"/>
      <c r="Y13" s="5"/>
      <c r="Z13" s="5"/>
      <c r="AA13" s="5"/>
      <c r="AB13" s="41"/>
      <c r="AC13" s="10"/>
    </row>
    <row r="14" spans="1:30" x14ac:dyDescent="0.25">
      <c r="A14" s="3"/>
      <c r="B14" s="3"/>
      <c r="C14" s="3"/>
      <c r="D14" s="3"/>
      <c r="E14" s="3"/>
      <c r="F14" s="41"/>
      <c r="G14" s="41"/>
      <c r="H14" s="41"/>
      <c r="I14" s="41"/>
      <c r="J14" s="41"/>
      <c r="K14" s="5"/>
      <c r="L14" s="4"/>
      <c r="M14" s="4"/>
      <c r="N14" s="4"/>
      <c r="O14" s="4"/>
      <c r="P14" s="5"/>
      <c r="Q14" s="5"/>
      <c r="R14" s="5"/>
      <c r="S14" s="5"/>
      <c r="T14" s="5"/>
      <c r="U14" s="5"/>
      <c r="V14" s="5"/>
      <c r="W14" s="5"/>
      <c r="X14" s="5"/>
      <c r="Y14" s="5"/>
      <c r="Z14" s="5"/>
      <c r="AA14" s="5"/>
      <c r="AB14" s="41"/>
      <c r="AC14" s="10"/>
    </row>
    <row r="15" spans="1:30" x14ac:dyDescent="0.25">
      <c r="A15" s="3"/>
      <c r="B15" s="3"/>
      <c r="C15" s="3"/>
      <c r="D15" s="3"/>
      <c r="E15" s="3"/>
      <c r="F15" s="41"/>
      <c r="G15" s="41"/>
      <c r="H15" s="41"/>
      <c r="I15" s="41"/>
      <c r="J15" s="41"/>
      <c r="K15" s="5"/>
      <c r="L15" s="4"/>
      <c r="M15" s="4"/>
      <c r="N15" s="4"/>
      <c r="O15" s="4"/>
      <c r="P15" s="5"/>
      <c r="Q15" s="5"/>
      <c r="R15" s="5"/>
      <c r="S15" s="5"/>
      <c r="T15" s="5"/>
      <c r="U15" s="5"/>
      <c r="V15" s="5"/>
      <c r="W15" s="5"/>
      <c r="X15" s="5"/>
      <c r="Y15" s="5"/>
      <c r="Z15" s="5"/>
      <c r="AA15" s="5"/>
      <c r="AB15" s="41"/>
      <c r="AC15" s="10"/>
    </row>
    <row r="16" spans="1:30" x14ac:dyDescent="0.25">
      <c r="A16" s="3"/>
      <c r="B16" s="3"/>
      <c r="C16" s="3"/>
      <c r="D16" s="3"/>
      <c r="E16" s="3"/>
      <c r="F16" s="41"/>
      <c r="G16" s="41"/>
      <c r="H16" s="41"/>
      <c r="I16" s="41"/>
      <c r="J16" s="41"/>
      <c r="K16" s="5"/>
      <c r="L16" s="4"/>
      <c r="M16" s="4"/>
      <c r="N16" s="4"/>
      <c r="O16" s="4"/>
      <c r="P16" s="5"/>
      <c r="Q16" s="5"/>
      <c r="R16" s="5"/>
      <c r="S16" s="5"/>
      <c r="T16" s="5"/>
      <c r="U16" s="5"/>
      <c r="V16" s="5"/>
      <c r="W16" s="5"/>
      <c r="X16" s="5"/>
      <c r="Y16" s="5"/>
      <c r="Z16" s="5"/>
      <c r="AA16" s="5"/>
      <c r="AB16" s="41"/>
      <c r="AC16" s="10"/>
    </row>
    <row r="17" spans="1:32" x14ac:dyDescent="0.25">
      <c r="A17" s="3"/>
      <c r="B17" s="3"/>
      <c r="C17" s="3"/>
      <c r="D17" s="3"/>
      <c r="E17" s="3"/>
      <c r="F17" s="41"/>
      <c r="G17" s="41"/>
      <c r="H17" s="41"/>
      <c r="I17" s="41"/>
      <c r="J17" s="41"/>
      <c r="K17" s="5"/>
      <c r="L17" s="4"/>
      <c r="M17" s="4"/>
      <c r="N17" s="4"/>
      <c r="O17" s="4"/>
      <c r="P17" s="5"/>
      <c r="Q17" s="5"/>
      <c r="R17" s="5"/>
      <c r="S17" s="5"/>
      <c r="T17" s="5"/>
      <c r="U17" s="5"/>
      <c r="V17" s="5"/>
      <c r="W17" s="5"/>
      <c r="X17" s="5"/>
      <c r="Y17" s="5"/>
      <c r="Z17" s="5"/>
      <c r="AA17" s="5"/>
      <c r="AB17" s="41"/>
      <c r="AC17" s="10"/>
    </row>
    <row r="18" spans="1:32" s="7" customFormat="1" ht="60" customHeight="1" x14ac:dyDescent="0.25">
      <c r="A18" s="833" t="s">
        <v>285</v>
      </c>
      <c r="B18" s="834"/>
      <c r="C18" s="834"/>
      <c r="D18" s="834"/>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9"/>
      <c r="AF18"/>
    </row>
    <row r="19" spans="1:32" ht="23.25" x14ac:dyDescent="0.35">
      <c r="A19" s="61"/>
      <c r="B19" s="61"/>
    </row>
  </sheetData>
  <sheetProtection formatCells="0" formatColumns="0" formatRows="0" insertRows="0" deleteRows="0"/>
  <mergeCells count="15">
    <mergeCell ref="A1:AC1"/>
    <mergeCell ref="A18:AC18"/>
    <mergeCell ref="A2:AC2"/>
    <mergeCell ref="K4:Q4"/>
    <mergeCell ref="R4:S4"/>
    <mergeCell ref="V4:AA4"/>
    <mergeCell ref="A4:A5"/>
    <mergeCell ref="H4:J4"/>
    <mergeCell ref="B4:B5"/>
    <mergeCell ref="AC4:AC5"/>
    <mergeCell ref="D4:D5"/>
    <mergeCell ref="E4:E5"/>
    <mergeCell ref="F4:F5"/>
    <mergeCell ref="A6:E6"/>
    <mergeCell ref="C4:C5"/>
  </mergeCells>
  <conditionalFormatting sqref="A1:B1">
    <cfRule type="cellIs" dxfId="235" priority="630" operator="equal">
      <formula>"FY 2024-25"</formula>
    </cfRule>
    <cfRule type="cellIs" dxfId="234" priority="632" operator="equal">
      <formula>"FY 2022-23"</formula>
    </cfRule>
    <cfRule type="cellIs" dxfId="233" priority="631" operator="equal">
      <formula>"FY 2023-24"</formula>
    </cfRule>
  </conditionalFormatting>
  <conditionalFormatting sqref="A4:F4">
    <cfRule type="cellIs" dxfId="232" priority="109" operator="equal">
      <formula>"Weed control"</formula>
    </cfRule>
    <cfRule type="cellIs" dxfId="231" priority="108" operator="equal">
      <formula>"Revegetation"</formula>
    </cfRule>
    <cfRule type="cellIs" dxfId="230" priority="105" operator="equal">
      <formula>"Control foxes"</formula>
    </cfRule>
    <cfRule type="cellIs" dxfId="229" priority="107" operator="equal">
      <formula>"Assessment"</formula>
    </cfRule>
    <cfRule type="cellIs" dxfId="228" priority="106" operator="equal">
      <formula>"Control rabbits"</formula>
    </cfRule>
    <cfRule type="cellIs" dxfId="227" priority="103" operator="equal">
      <formula>"Control pigs"</formula>
    </cfRule>
    <cfRule type="cellIs" dxfId="226" priority="104" operator="equal">
      <formula>"Control deer"</formula>
    </cfRule>
  </conditionalFormatting>
  <conditionalFormatting sqref="G5">
    <cfRule type="cellIs" dxfId="225" priority="11" operator="equal">
      <formula>"Control rabbits"</formula>
    </cfRule>
    <cfRule type="cellIs" dxfId="224" priority="8" operator="equal">
      <formula>"Control pigs"</formula>
    </cfRule>
    <cfRule type="cellIs" dxfId="223" priority="9" operator="equal">
      <formula>"Control deer"</formula>
    </cfRule>
    <cfRule type="cellIs" dxfId="222" priority="10" operator="equal">
      <formula>"Control foxes"</formula>
    </cfRule>
    <cfRule type="cellIs" dxfId="221" priority="12" operator="equal">
      <formula>"Assessment"</formula>
    </cfRule>
    <cfRule type="cellIs" dxfId="220" priority="13" operator="equal">
      <formula>"Revegetation"</formula>
    </cfRule>
    <cfRule type="cellIs" dxfId="219" priority="14" operator="equal">
      <formula>"Weed control"</formula>
    </cfRule>
  </conditionalFormatting>
  <conditionalFormatting sqref="H4">
    <cfRule type="cellIs" dxfId="218" priority="2" operator="equal">
      <formula>"Control deer"</formula>
    </cfRule>
    <cfRule type="cellIs" dxfId="217" priority="3" operator="equal">
      <formula>"Control foxes"</formula>
    </cfRule>
    <cfRule type="cellIs" dxfId="216" priority="4" operator="equal">
      <formula>"Control rabbits"</formula>
    </cfRule>
    <cfRule type="cellIs" dxfId="215" priority="5" operator="equal">
      <formula>"Assessment"</formula>
    </cfRule>
    <cfRule type="cellIs" dxfId="214" priority="1" operator="equal">
      <formula>"Control pigs"</formula>
    </cfRule>
    <cfRule type="cellIs" dxfId="213" priority="7" operator="equal">
      <formula>"Weed control"</formula>
    </cfRule>
    <cfRule type="cellIs" dxfId="212" priority="6" operator="equal">
      <formula>"Revegetation"</formula>
    </cfRule>
  </conditionalFormatting>
  <conditionalFormatting sqref="K5 F19:O1048576">
    <cfRule type="cellIs" dxfId="211" priority="133" operator="equal">
      <formula>"Control deer"</formula>
    </cfRule>
    <cfRule type="cellIs" dxfId="210" priority="134" operator="equal">
      <formula>"Control foxes"</formula>
    </cfRule>
    <cfRule type="cellIs" dxfId="209" priority="135" operator="equal">
      <formula>"Control rabbits"</formula>
    </cfRule>
    <cfRule type="cellIs" dxfId="208" priority="136" operator="equal">
      <formula>"Assessment"</formula>
    </cfRule>
    <cfRule type="cellIs" dxfId="207" priority="137" operator="equal">
      <formula>"Revegetation"</formula>
    </cfRule>
    <cfRule type="cellIs" dxfId="206" priority="138" operator="equal">
      <formula>"Weed control"</formula>
    </cfRule>
    <cfRule type="cellIs" dxfId="205" priority="132" operator="equal">
      <formula>"Control pigs"</formula>
    </cfRule>
  </conditionalFormatting>
  <conditionalFormatting sqref="K7:M17">
    <cfRule type="expression" dxfId="204" priority="428">
      <formula>#REF!="Weed control"</formula>
    </cfRule>
  </conditionalFormatting>
  <conditionalFormatting sqref="K7:O17 AC7:AC17">
    <cfRule type="cellIs" dxfId="203" priority="314" operator="equal">
      <formula>"Control deer"</formula>
    </cfRule>
    <cfRule type="cellIs" dxfId="202" priority="315" operator="equal">
      <formula>"Control foxes"</formula>
    </cfRule>
    <cfRule type="cellIs" dxfId="201" priority="316" operator="equal">
      <formula>"Control rabbits"</formula>
    </cfRule>
    <cfRule type="cellIs" dxfId="200" priority="317" operator="equal">
      <formula>"Assessment"</formula>
    </cfRule>
    <cfRule type="cellIs" dxfId="199" priority="313" operator="equal">
      <formula>"Control pigs"</formula>
    </cfRule>
    <cfRule type="cellIs" dxfId="198" priority="319" operator="equal">
      <formula>"Weed control"</formula>
    </cfRule>
    <cfRule type="cellIs" dxfId="197" priority="318" operator="equal">
      <formula>"Revegetation"</formula>
    </cfRule>
  </conditionalFormatting>
  <conditionalFormatting sqref="T5:AA5 A6:B6">
    <cfRule type="cellIs" dxfId="196" priority="71" operator="equal">
      <formula>"Control rabbits"</formula>
    </cfRule>
    <cfRule type="cellIs" dxfId="195" priority="70" operator="equal">
      <formula>"Control foxes"</formula>
    </cfRule>
    <cfRule type="cellIs" dxfId="194" priority="72" operator="equal">
      <formula>"Assessment"</formula>
    </cfRule>
    <cfRule type="cellIs" dxfId="193" priority="74" operator="equal">
      <formula>"Weed control"</formula>
    </cfRule>
    <cfRule type="cellIs" dxfId="192" priority="69" operator="equal">
      <formula>"Control deer"</formula>
    </cfRule>
    <cfRule type="cellIs" dxfId="191" priority="68" operator="equal">
      <formula>"Control pigs"</formula>
    </cfRule>
    <cfRule type="cellIs" dxfId="190" priority="73" operator="equal">
      <formula>"Revegetation"</formula>
    </cfRule>
  </conditionalFormatting>
  <dataValidations count="6">
    <dataValidation type="whole" allowBlank="1" showInputMessage="1" showErrorMessage="1" error="Must be a whole number (hectares)" sqref="AA7:AB17 I7:J17" xr:uid="{03C67B35-2E1D-43A7-8A79-2D6F095E8900}">
      <formula1>0</formula1>
      <formula2>100000000</formula2>
    </dataValidation>
    <dataValidation type="list" allowBlank="1" showInputMessage="1" showErrorMessage="1" sqref="E7:E9" xr:uid="{F5448914-02AF-4087-97D3-556085E3710D}">
      <formula1>$AA$34:$AA$58</formula1>
    </dataValidation>
    <dataValidation type="list" allowBlank="1" showInputMessage="1" showErrorMessage="1" sqref="A7:A9" xr:uid="{392F37C6-DC58-48A2-A471-1F833B57FE07}">
      <formula1>$U$34:$U$44</formula1>
    </dataValidation>
    <dataValidation type="list" allowBlank="1" showInputMessage="1" showErrorMessage="1" sqref="D7:D9" xr:uid="{1FDB0C68-8D3C-464D-B4D8-276C5A41002B}">
      <formula1>$AB$34:$AB$35</formula1>
    </dataValidation>
    <dataValidation type="list" allowBlank="1" showInputMessage="1" showErrorMessage="1" error="Must be a whole number (hectares)" sqref="V7:Z17 H7:H17" xr:uid="{334D5A1B-BC58-43DE-BC76-F35D4E51D3F4}">
      <formula1>#REF!</formula1>
    </dataValidation>
    <dataValidation type="list" allowBlank="1" showInputMessage="1" showErrorMessage="1" sqref="N7:N17" xr:uid="{516763C8-342B-47FE-B80C-55B5DC3C6A66}">
      <formula1>#REF!</formula1>
    </dataValidation>
  </dataValidations>
  <pageMargins left="0.7" right="0.7" top="0.75" bottom="0.75" header="0.3" footer="0.3"/>
  <pageSetup paperSize="9" orientation="portrait" horizontalDpi="1200" verticalDpi="1200" r:id="rId1"/>
  <headerFooter>
    <oddFooter>&amp;C&amp;1#&amp;"Calibri"&amp;12&amp;K000000OFFICIAL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D741C-21D7-48C5-8B90-01C25119F15D}">
  <sheetPr codeName="Sheet8">
    <tabColor theme="9"/>
  </sheetPr>
  <dimension ref="A1:Q18"/>
  <sheetViews>
    <sheetView workbookViewId="0">
      <selection sqref="A1:N1"/>
    </sheetView>
  </sheetViews>
  <sheetFormatPr defaultRowHeight="15" x14ac:dyDescent="0.25"/>
  <cols>
    <col min="1" max="2" width="29.7109375" customWidth="1"/>
    <col min="3" max="5" width="21.5703125" customWidth="1"/>
    <col min="6" max="7" width="27" customWidth="1"/>
    <col min="8" max="8" width="17.42578125" customWidth="1"/>
    <col min="9" max="10" width="14.7109375" customWidth="1"/>
    <col min="11" max="13" width="13.7109375" customWidth="1"/>
    <col min="14" max="14" width="37.28515625" customWidth="1"/>
  </cols>
  <sheetData>
    <row r="1" spans="1:15" ht="27.6" customHeight="1" x14ac:dyDescent="0.25">
      <c r="A1" s="824" t="s">
        <v>286</v>
      </c>
      <c r="B1" s="825"/>
      <c r="C1" s="825"/>
      <c r="D1" s="825"/>
      <c r="E1" s="825"/>
      <c r="F1" s="825"/>
      <c r="G1" s="825"/>
      <c r="H1" s="825"/>
      <c r="I1" s="825"/>
      <c r="J1" s="825"/>
      <c r="K1" s="825"/>
      <c r="L1" s="825"/>
      <c r="M1" s="825"/>
      <c r="N1" s="825"/>
    </row>
    <row r="2" spans="1:15" ht="34.15" customHeight="1" x14ac:dyDescent="0.25">
      <c r="A2" s="854" t="s">
        <v>287</v>
      </c>
      <c r="B2" s="855"/>
      <c r="C2" s="855"/>
      <c r="D2" s="855"/>
      <c r="E2" s="855"/>
      <c r="F2" s="855"/>
      <c r="G2" s="855"/>
      <c r="H2" s="855"/>
      <c r="I2" s="855"/>
      <c r="J2" s="855"/>
      <c r="K2" s="855"/>
      <c r="L2" s="855"/>
      <c r="M2" s="855"/>
      <c r="N2" s="855"/>
    </row>
    <row r="3" spans="1:15" ht="34.15" customHeight="1" x14ac:dyDescent="0.25">
      <c r="A3" s="60" t="s">
        <v>288</v>
      </c>
      <c r="B3" s="60"/>
      <c r="C3" s="14"/>
      <c r="D3" s="14"/>
      <c r="E3" s="14"/>
      <c r="F3" s="14"/>
      <c r="G3" s="14"/>
      <c r="H3" s="14"/>
      <c r="I3" s="14"/>
      <c r="J3" s="14"/>
      <c r="K3" s="14"/>
      <c r="L3" s="14"/>
      <c r="M3" s="14"/>
      <c r="N3" s="14"/>
    </row>
    <row r="4" spans="1:15" s="6" customFormat="1" ht="58.15" customHeight="1" x14ac:dyDescent="0.25">
      <c r="A4" s="845" t="s">
        <v>212</v>
      </c>
      <c r="B4" s="845" t="s">
        <v>213</v>
      </c>
      <c r="C4" s="845" t="s">
        <v>214</v>
      </c>
      <c r="D4" s="845" t="s">
        <v>215</v>
      </c>
      <c r="E4" s="845" t="s">
        <v>216</v>
      </c>
      <c r="F4" s="856" t="s">
        <v>246</v>
      </c>
      <c r="G4" s="856" t="s">
        <v>289</v>
      </c>
      <c r="H4" s="858" t="s">
        <v>290</v>
      </c>
      <c r="I4" s="859"/>
      <c r="J4" s="859"/>
      <c r="K4" s="860" t="s">
        <v>291</v>
      </c>
      <c r="L4" s="861"/>
      <c r="M4" s="861"/>
      <c r="N4" s="862" t="s">
        <v>255</v>
      </c>
      <c r="O4"/>
    </row>
    <row r="5" spans="1:15" s="13" customFormat="1" ht="69" customHeight="1" thickBot="1" x14ac:dyDescent="0.3">
      <c r="A5" s="846"/>
      <c r="B5" s="846"/>
      <c r="C5" s="846"/>
      <c r="D5" s="846"/>
      <c r="E5" s="846"/>
      <c r="F5" s="857"/>
      <c r="G5" s="857"/>
      <c r="H5" s="134" t="s">
        <v>257</v>
      </c>
      <c r="I5" s="134" t="s">
        <v>292</v>
      </c>
      <c r="J5" s="134" t="s">
        <v>293</v>
      </c>
      <c r="K5" s="134" t="s">
        <v>294</v>
      </c>
      <c r="L5" s="134" t="s">
        <v>257</v>
      </c>
      <c r="M5" s="134" t="s">
        <v>295</v>
      </c>
      <c r="N5" s="863"/>
      <c r="O5"/>
    </row>
    <row r="6" spans="1:15" s="12" customFormat="1" ht="33" customHeight="1" thickBot="1" x14ac:dyDescent="0.3">
      <c r="A6" s="852" t="s">
        <v>227</v>
      </c>
      <c r="B6" s="852"/>
      <c r="C6" s="852"/>
      <c r="D6" s="852"/>
      <c r="E6" s="853"/>
      <c r="F6" s="130" t="s">
        <v>116</v>
      </c>
      <c r="G6" s="130" t="s">
        <v>116</v>
      </c>
      <c r="H6" s="131" t="s">
        <v>228</v>
      </c>
      <c r="I6" s="131" t="s">
        <v>116</v>
      </c>
      <c r="J6" s="131" t="s">
        <v>228</v>
      </c>
      <c r="K6" s="132" t="s">
        <v>228</v>
      </c>
      <c r="L6" s="132" t="s">
        <v>228</v>
      </c>
      <c r="M6" s="132" t="s">
        <v>296</v>
      </c>
      <c r="N6" s="133" t="s">
        <v>231</v>
      </c>
      <c r="O6"/>
    </row>
    <row r="7" spans="1:15" ht="15.75" thickTop="1" x14ac:dyDescent="0.25">
      <c r="A7" s="63" t="s">
        <v>297</v>
      </c>
      <c r="B7" s="63" t="s">
        <v>298</v>
      </c>
      <c r="C7" s="63" t="s">
        <v>233</v>
      </c>
      <c r="D7" s="63">
        <v>2627</v>
      </c>
      <c r="E7" s="63" t="s">
        <v>299</v>
      </c>
      <c r="F7" s="5" t="s">
        <v>300</v>
      </c>
      <c r="G7" s="5" t="s">
        <v>301</v>
      </c>
      <c r="H7" s="5"/>
      <c r="I7" s="5"/>
      <c r="J7" s="4"/>
      <c r="K7" s="5" t="s">
        <v>302</v>
      </c>
      <c r="L7" s="5" t="s">
        <v>303</v>
      </c>
      <c r="M7" s="5"/>
      <c r="N7" s="10"/>
    </row>
    <row r="8" spans="1:15" x14ac:dyDescent="0.25">
      <c r="A8" s="63"/>
      <c r="B8" s="63"/>
      <c r="C8" s="63"/>
      <c r="D8" s="63"/>
      <c r="E8" s="63"/>
      <c r="F8" s="5"/>
      <c r="G8" s="5"/>
      <c r="H8" s="5"/>
      <c r="I8" s="5"/>
      <c r="J8" s="4"/>
      <c r="K8" s="5" t="s">
        <v>304</v>
      </c>
      <c r="L8" s="5" t="s">
        <v>305</v>
      </c>
      <c r="M8" s="5"/>
      <c r="N8" s="10"/>
    </row>
    <row r="9" spans="1:15" x14ac:dyDescent="0.25">
      <c r="A9" s="63"/>
      <c r="B9" s="63"/>
      <c r="C9" s="63"/>
      <c r="D9" s="63"/>
      <c r="E9" s="63"/>
      <c r="F9" s="5"/>
      <c r="G9" s="5"/>
      <c r="H9" s="5"/>
      <c r="I9" s="5"/>
      <c r="J9" s="4"/>
      <c r="K9" s="5"/>
      <c r="L9" s="5"/>
      <c r="M9" s="5"/>
      <c r="N9" s="10"/>
    </row>
    <row r="10" spans="1:15" x14ac:dyDescent="0.25">
      <c r="A10" s="4"/>
      <c r="B10" s="4"/>
      <c r="C10" s="4"/>
      <c r="D10" s="4"/>
      <c r="E10" s="4"/>
      <c r="F10" s="5"/>
      <c r="G10" s="5"/>
      <c r="H10" s="5"/>
      <c r="I10" s="5"/>
      <c r="J10" s="4"/>
      <c r="K10" s="5"/>
      <c r="L10" s="5"/>
      <c r="M10" s="5"/>
      <c r="N10" s="10"/>
    </row>
    <row r="11" spans="1:15" x14ac:dyDescent="0.25">
      <c r="A11" s="4"/>
      <c r="B11" s="4"/>
      <c r="C11" s="4"/>
      <c r="D11" s="4"/>
      <c r="E11" s="4"/>
      <c r="F11" s="5"/>
      <c r="G11" s="5"/>
      <c r="H11" s="5"/>
      <c r="I11" s="5"/>
      <c r="J11" s="4"/>
      <c r="K11" s="5"/>
      <c r="L11" s="5"/>
      <c r="M11" s="5"/>
      <c r="N11" s="10"/>
    </row>
    <row r="12" spans="1:15" x14ac:dyDescent="0.25">
      <c r="A12" s="4"/>
      <c r="B12" s="4"/>
      <c r="C12" s="4"/>
      <c r="D12" s="4"/>
      <c r="E12" s="4"/>
      <c r="F12" s="5"/>
      <c r="G12" s="5"/>
      <c r="H12" s="5"/>
      <c r="I12" s="5"/>
      <c r="J12" s="4"/>
      <c r="K12" s="5"/>
      <c r="L12" s="5"/>
      <c r="M12" s="5"/>
      <c r="N12" s="10"/>
    </row>
    <row r="13" spans="1:15" x14ac:dyDescent="0.25">
      <c r="A13" s="4"/>
      <c r="B13" s="4"/>
      <c r="C13" s="4"/>
      <c r="D13" s="4"/>
      <c r="E13" s="4"/>
      <c r="F13" s="5"/>
      <c r="G13" s="5"/>
      <c r="H13" s="5"/>
      <c r="I13" s="5"/>
      <c r="J13" s="4"/>
      <c r="K13" s="5"/>
      <c r="L13" s="5"/>
      <c r="M13" s="5"/>
      <c r="N13" s="10"/>
    </row>
    <row r="14" spans="1:15" x14ac:dyDescent="0.25">
      <c r="A14" s="4"/>
      <c r="B14" s="4"/>
      <c r="C14" s="4"/>
      <c r="D14" s="4"/>
      <c r="E14" s="4"/>
      <c r="F14" s="5"/>
      <c r="G14" s="5"/>
      <c r="H14" s="5"/>
      <c r="I14" s="5"/>
      <c r="J14" s="4"/>
      <c r="K14" s="5"/>
      <c r="L14" s="5"/>
      <c r="M14" s="5"/>
      <c r="N14" s="10"/>
    </row>
    <row r="15" spans="1:15" x14ac:dyDescent="0.25">
      <c r="A15" s="4"/>
      <c r="B15" s="4"/>
      <c r="C15" s="4"/>
      <c r="D15" s="4"/>
      <c r="E15" s="4"/>
      <c r="F15" s="5"/>
      <c r="G15" s="5"/>
      <c r="H15" s="5"/>
      <c r="I15" s="5"/>
      <c r="J15" s="4"/>
      <c r="K15" s="5"/>
      <c r="L15" s="5"/>
      <c r="M15" s="5"/>
      <c r="N15" s="10"/>
    </row>
    <row r="16" spans="1:15" x14ac:dyDescent="0.25">
      <c r="A16" s="4"/>
      <c r="B16" s="4"/>
      <c r="C16" s="4"/>
      <c r="D16" s="4"/>
      <c r="E16" s="4"/>
      <c r="F16" s="5"/>
      <c r="G16" s="5"/>
      <c r="H16" s="5"/>
      <c r="I16" s="5"/>
      <c r="J16" s="4"/>
      <c r="K16" s="5"/>
      <c r="L16" s="5"/>
      <c r="M16" s="5"/>
      <c r="N16" s="10"/>
    </row>
    <row r="17" spans="1:17" x14ac:dyDescent="0.25">
      <c r="A17" s="4"/>
      <c r="B17" s="4"/>
      <c r="C17" s="4"/>
      <c r="D17" s="4"/>
      <c r="E17" s="4"/>
      <c r="F17" s="5"/>
      <c r="G17" s="5"/>
      <c r="H17" s="5"/>
      <c r="I17" s="5"/>
      <c r="J17" s="4"/>
      <c r="K17" s="5"/>
      <c r="L17" s="5"/>
      <c r="M17" s="5"/>
      <c r="N17" s="10"/>
    </row>
    <row r="18" spans="1:17" s="7" customFormat="1" ht="60" customHeight="1" x14ac:dyDescent="0.25">
      <c r="A18" s="833"/>
      <c r="B18" s="834"/>
      <c r="C18" s="834"/>
      <c r="D18" s="834"/>
      <c r="E18" s="834"/>
      <c r="F18" s="834"/>
      <c r="G18" s="834"/>
      <c r="H18" s="834"/>
      <c r="I18" s="834"/>
      <c r="J18" s="834"/>
      <c r="K18" s="834"/>
      <c r="L18" s="834"/>
      <c r="M18" s="834"/>
      <c r="N18" s="834"/>
      <c r="O18" s="9"/>
      <c r="Q18"/>
    </row>
  </sheetData>
  <sheetProtection formatCells="0" formatColumns="0" formatRows="0" insertRows="0" deleteRows="0"/>
  <mergeCells count="14">
    <mergeCell ref="A6:E6"/>
    <mergeCell ref="A18:N18"/>
    <mergeCell ref="A1:N1"/>
    <mergeCell ref="A2:N2"/>
    <mergeCell ref="A4:A5"/>
    <mergeCell ref="B4:B5"/>
    <mergeCell ref="C4:C5"/>
    <mergeCell ref="D4:D5"/>
    <mergeCell ref="E4:E5"/>
    <mergeCell ref="F4:F5"/>
    <mergeCell ref="H4:J4"/>
    <mergeCell ref="G4:G5"/>
    <mergeCell ref="K4:M4"/>
    <mergeCell ref="N4:N5"/>
  </mergeCells>
  <conditionalFormatting sqref="A1:B1">
    <cfRule type="cellIs" dxfId="189" priority="83" operator="equal">
      <formula>"FY 2022-23"</formula>
    </cfRule>
    <cfRule type="cellIs" dxfId="188" priority="81" operator="equal">
      <formula>"FY 2024-25"</formula>
    </cfRule>
    <cfRule type="cellIs" dxfId="187" priority="82" operator="equal">
      <formula>"FY 2023-24"</formula>
    </cfRule>
  </conditionalFormatting>
  <conditionalFormatting sqref="A10:E17">
    <cfRule type="cellIs" dxfId="186" priority="70" operator="equal">
      <formula>"Assessment"</formula>
    </cfRule>
    <cfRule type="cellIs" dxfId="185" priority="69" operator="equal">
      <formula>"Control rabbits"</formula>
    </cfRule>
    <cfRule type="cellIs" dxfId="184" priority="68" operator="equal">
      <formula>"Control foxes"</formula>
    </cfRule>
    <cfRule type="cellIs" dxfId="183" priority="67" operator="equal">
      <formula>"Control deer"</formula>
    </cfRule>
    <cfRule type="cellIs" dxfId="182" priority="66" operator="equal">
      <formula>"Control pigs"</formula>
    </cfRule>
    <cfRule type="expression" dxfId="181" priority="65">
      <formula>#REF!="Weed control"</formula>
    </cfRule>
    <cfRule type="cellIs" dxfId="180" priority="71" operator="equal">
      <formula>"Revegetation"</formula>
    </cfRule>
    <cfRule type="cellIs" dxfId="179" priority="72" operator="equal">
      <formula>"Weed control"</formula>
    </cfRule>
  </conditionalFormatting>
  <conditionalFormatting sqref="A4:G4">
    <cfRule type="cellIs" dxfId="178" priority="46" operator="equal">
      <formula>"Control pigs"</formula>
    </cfRule>
    <cfRule type="cellIs" dxfId="177" priority="47" operator="equal">
      <formula>"Control deer"</formula>
    </cfRule>
    <cfRule type="cellIs" dxfId="176" priority="48" operator="equal">
      <formula>"Control foxes"</formula>
    </cfRule>
    <cfRule type="cellIs" dxfId="175" priority="49" operator="equal">
      <formula>"Control rabbits"</formula>
    </cfRule>
    <cfRule type="cellIs" dxfId="174" priority="50" operator="equal">
      <formula>"Assessment"</formula>
    </cfRule>
    <cfRule type="cellIs" dxfId="173" priority="51" operator="equal">
      <formula>"Revegetation"</formula>
    </cfRule>
    <cfRule type="cellIs" dxfId="172" priority="52" operator="equal">
      <formula>"Weed control"</formula>
    </cfRule>
  </conditionalFormatting>
  <conditionalFormatting sqref="H5:I5">
    <cfRule type="cellIs" dxfId="171" priority="58" operator="equal">
      <formula>"Assessment"</formula>
    </cfRule>
    <cfRule type="cellIs" dxfId="170" priority="59" operator="equal">
      <formula>"Revegetation"</formula>
    </cfRule>
    <cfRule type="cellIs" dxfId="169" priority="60" operator="equal">
      <formula>"Weed control"</formula>
    </cfRule>
    <cfRule type="cellIs" dxfId="168" priority="54" operator="equal">
      <formula>"Control pigs"</formula>
    </cfRule>
    <cfRule type="cellIs" dxfId="167" priority="55" operator="equal">
      <formula>"Control deer"</formula>
    </cfRule>
    <cfRule type="cellIs" dxfId="166" priority="56" operator="equal">
      <formula>"Control foxes"</formula>
    </cfRule>
    <cfRule type="cellIs" dxfId="165" priority="57" operator="equal">
      <formula>"Control rabbits"</formula>
    </cfRule>
  </conditionalFormatting>
  <conditionalFormatting sqref="H7:J17 N7:N17">
    <cfRule type="cellIs" dxfId="164" priority="73" operator="equal">
      <formula>"Control pigs"</formula>
    </cfRule>
    <cfRule type="cellIs" dxfId="163" priority="74" operator="equal">
      <formula>"Control deer"</formula>
    </cfRule>
    <cfRule type="cellIs" dxfId="162" priority="75" operator="equal">
      <formula>"Control foxes"</formula>
    </cfRule>
    <cfRule type="cellIs" dxfId="161" priority="76" operator="equal">
      <formula>"Control rabbits"</formula>
    </cfRule>
    <cfRule type="cellIs" dxfId="160" priority="77" operator="equal">
      <formula>"Assessment"</formula>
    </cfRule>
    <cfRule type="cellIs" dxfId="159" priority="78" operator="equal">
      <formula>"Revegetation"</formula>
    </cfRule>
    <cfRule type="cellIs" dxfId="158" priority="79" operator="equal">
      <formula>"Weed control"</formula>
    </cfRule>
  </conditionalFormatting>
  <conditionalFormatting sqref="H7:J17">
    <cfRule type="expression" dxfId="157" priority="80">
      <formula>#REF!="Weed control"</formula>
    </cfRule>
  </conditionalFormatting>
  <conditionalFormatting sqref="K5:M5 A6:B6 F19:J1048576">
    <cfRule type="cellIs" dxfId="156" priority="41" operator="equal">
      <formula>"Control foxes"</formula>
    </cfRule>
    <cfRule type="cellIs" dxfId="155" priority="40" operator="equal">
      <formula>"Control deer"</formula>
    </cfRule>
    <cfRule type="cellIs" dxfId="154" priority="45" operator="equal">
      <formula>"Weed control"</formula>
    </cfRule>
    <cfRule type="cellIs" dxfId="153" priority="44" operator="equal">
      <formula>"Revegetation"</formula>
    </cfRule>
    <cfRule type="cellIs" dxfId="152" priority="43" operator="equal">
      <formula>"Assessment"</formula>
    </cfRule>
    <cfRule type="cellIs" dxfId="151" priority="42" operator="equal">
      <formula>"Control rabbits"</formula>
    </cfRule>
    <cfRule type="cellIs" dxfId="150" priority="39" operator="equal">
      <formula>"Control pigs"</formula>
    </cfRule>
  </conditionalFormatting>
  <dataValidations count="5">
    <dataValidation type="list" allowBlank="1" showInputMessage="1" showErrorMessage="1" sqref="A8:A9 D8:E9 H7:H17 J7:J17 A10:B17" xr:uid="{A6358C66-690D-4445-8E84-145F1CC1D11E}">
      <formula1>#REF!</formula1>
    </dataValidation>
    <dataValidation type="list" allowBlank="1" showInputMessage="1" showErrorMessage="1" sqref="E7" xr:uid="{0DCC227E-4DB7-4007-9841-3684BAE08E4C}">
      <formula1>$T$52:$T$77</formula1>
    </dataValidation>
    <dataValidation type="list" allowBlank="1" showInputMessage="1" showErrorMessage="1" sqref="A7" xr:uid="{6F5E3706-61C7-4FF3-AC68-46FAD3E7EE80}">
      <formula1>$Q$52:$Q$62</formula1>
    </dataValidation>
    <dataValidation type="list" allowBlank="1" showInputMessage="1" showErrorMessage="1" sqref="D7" xr:uid="{7F87A203-D696-43F7-A4A6-054D275C2D51}">
      <formula1>$V$52:$V$53</formula1>
    </dataValidation>
    <dataValidation type="list" allowBlank="1" showInputMessage="1" showErrorMessage="1" error="Must be a whole number (hectares)" sqref="K7:L17" xr:uid="{82984F23-EAF5-4F9F-A404-21F1D1A22C93}">
      <formula1>#REF!</formula1>
    </dataValidation>
  </dataValidations>
  <pageMargins left="0.7" right="0.7" top="0.75" bottom="0.75" header="0.3" footer="0.3"/>
  <pageSetup paperSize="9" orientation="portrait" horizontalDpi="1200" verticalDpi="1200" r:id="rId1"/>
  <headerFooter>
    <oddFooter>&amp;C&amp;1#&amp;"Calibri"&amp;12&amp;K000000OFFICIAL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48475-1DBB-4DE6-A494-78A04CE5F9DB}">
  <sheetPr codeName="Sheet9">
    <tabColor theme="5"/>
  </sheetPr>
  <dimension ref="A1:U19"/>
  <sheetViews>
    <sheetView workbookViewId="0">
      <selection sqref="A1:O1"/>
    </sheetView>
  </sheetViews>
  <sheetFormatPr defaultRowHeight="15" x14ac:dyDescent="0.25"/>
  <cols>
    <col min="1" max="1" width="19.28515625" bestFit="1" customWidth="1"/>
    <col min="2" max="2" width="14.28515625" customWidth="1"/>
    <col min="3" max="3" width="16.28515625" customWidth="1"/>
    <col min="4" max="4" width="8.7109375" customWidth="1"/>
    <col min="5" max="5" width="23.7109375" customWidth="1"/>
    <col min="6" max="6" width="12.5703125" customWidth="1"/>
    <col min="7" max="7" width="10.7109375" customWidth="1"/>
    <col min="8" max="8" width="14.7109375" customWidth="1"/>
    <col min="9" max="9" width="30.7109375" customWidth="1"/>
    <col min="10" max="10" width="30.28515625" customWidth="1"/>
    <col min="11" max="11" width="17.28515625" customWidth="1"/>
    <col min="12" max="12" width="17.7109375" customWidth="1"/>
    <col min="13" max="13" width="44.42578125" customWidth="1"/>
    <col min="14" max="14" width="13.7109375" customWidth="1"/>
    <col min="15" max="15" width="31.42578125" customWidth="1"/>
    <col min="16" max="16" width="21.28515625" customWidth="1"/>
    <col min="17" max="18" width="22.28515625" customWidth="1"/>
    <col min="19" max="19" width="28.7109375" customWidth="1"/>
    <col min="20" max="20" width="25.28515625" customWidth="1"/>
    <col min="21" max="21" width="30.7109375" customWidth="1"/>
  </cols>
  <sheetData>
    <row r="1" spans="1:21" ht="27.6" customHeight="1" x14ac:dyDescent="0.25">
      <c r="A1" s="872" t="s">
        <v>306</v>
      </c>
      <c r="B1" s="872"/>
      <c r="C1" s="872"/>
      <c r="D1" s="872"/>
      <c r="E1" s="872"/>
      <c r="F1" s="872"/>
      <c r="G1" s="872"/>
      <c r="H1" s="872"/>
      <c r="I1" s="872"/>
      <c r="J1" s="872"/>
      <c r="K1" s="872"/>
      <c r="L1" s="872"/>
      <c r="M1" s="872"/>
      <c r="N1" s="872"/>
      <c r="O1" s="872"/>
    </row>
    <row r="2" spans="1:21" ht="27" customHeight="1" x14ac:dyDescent="0.25">
      <c r="A2" s="65" t="s">
        <v>4</v>
      </c>
      <c r="B2" s="66">
        <f>'Project Info &amp; Doc Control'!B5</f>
        <v>0</v>
      </c>
      <c r="C2" s="65" t="s">
        <v>307</v>
      </c>
      <c r="D2" s="67">
        <f>'Project Info &amp; Doc Control'!B4</f>
        <v>0</v>
      </c>
      <c r="E2" s="68"/>
      <c r="F2" s="69" t="s">
        <v>308</v>
      </c>
      <c r="G2" s="70">
        <f>'Project Info &amp; Doc Control'!B7</f>
        <v>0</v>
      </c>
      <c r="H2" s="71"/>
      <c r="I2" s="71"/>
      <c r="J2" s="71"/>
      <c r="K2" s="71"/>
      <c r="L2" s="71"/>
    </row>
    <row r="3" spans="1:21" ht="33" customHeight="1" x14ac:dyDescent="0.25">
      <c r="A3" s="72" t="s">
        <v>309</v>
      </c>
      <c r="B3" s="148"/>
      <c r="C3" s="148"/>
      <c r="D3" s="148"/>
      <c r="E3" s="148"/>
      <c r="F3" s="148"/>
      <c r="G3" s="148"/>
      <c r="H3" s="148"/>
      <c r="I3" s="148"/>
      <c r="J3" s="148"/>
      <c r="K3" s="148"/>
      <c r="L3" s="148"/>
    </row>
    <row r="4" spans="1:21" s="73" customFormat="1" ht="36.6" customHeight="1" thickBot="1" x14ac:dyDescent="0.3">
      <c r="A4" s="868" t="s">
        <v>310</v>
      </c>
      <c r="B4" s="868"/>
      <c r="C4" s="868"/>
      <c r="D4" s="868"/>
      <c r="E4" s="868"/>
      <c r="F4" s="868"/>
      <c r="G4" s="868"/>
      <c r="H4" s="868"/>
      <c r="I4" s="866" t="s">
        <v>311</v>
      </c>
      <c r="J4" s="867"/>
      <c r="K4" s="867"/>
      <c r="L4" s="867"/>
      <c r="M4" s="867"/>
      <c r="N4" s="867"/>
      <c r="O4" s="867"/>
      <c r="P4" s="867"/>
      <c r="Q4" s="867"/>
      <c r="R4" s="867"/>
    </row>
    <row r="5" spans="1:21" s="73" customFormat="1" ht="23.1" customHeight="1" x14ac:dyDescent="0.25">
      <c r="A5" s="868"/>
      <c r="B5" s="868"/>
      <c r="C5" s="868"/>
      <c r="D5" s="868"/>
      <c r="E5" s="868"/>
      <c r="F5" s="868"/>
      <c r="G5" s="868"/>
      <c r="H5" s="869"/>
      <c r="I5" s="870" t="s">
        <v>312</v>
      </c>
      <c r="J5" s="871"/>
      <c r="K5" s="870" t="s">
        <v>313</v>
      </c>
      <c r="L5" s="873"/>
      <c r="M5" s="871"/>
      <c r="N5" s="874" t="s">
        <v>314</v>
      </c>
      <c r="O5" s="871"/>
      <c r="P5" s="870" t="s">
        <v>315</v>
      </c>
      <c r="Q5" s="871"/>
      <c r="R5" s="153"/>
      <c r="S5" s="864" t="s">
        <v>316</v>
      </c>
      <c r="T5" s="865"/>
      <c r="U5" s="125" t="s">
        <v>317</v>
      </c>
    </row>
    <row r="6" spans="1:21" ht="158.85" customHeight="1" thickBot="1" x14ac:dyDescent="0.3">
      <c r="A6" s="112" t="s">
        <v>212</v>
      </c>
      <c r="B6" s="112" t="s">
        <v>213</v>
      </c>
      <c r="C6" s="112" t="s">
        <v>214</v>
      </c>
      <c r="D6" s="112" t="s">
        <v>215</v>
      </c>
      <c r="E6" s="112" t="s">
        <v>216</v>
      </c>
      <c r="F6" s="112" t="s">
        <v>318</v>
      </c>
      <c r="G6" s="112" t="s">
        <v>319</v>
      </c>
      <c r="H6" s="113" t="s">
        <v>23</v>
      </c>
      <c r="I6" s="114" t="s">
        <v>320</v>
      </c>
      <c r="J6" s="115" t="s">
        <v>321</v>
      </c>
      <c r="K6" s="114" t="s">
        <v>322</v>
      </c>
      <c r="L6" s="116" t="s">
        <v>323</v>
      </c>
      <c r="M6" s="115" t="s">
        <v>324</v>
      </c>
      <c r="N6" s="117" t="s">
        <v>325</v>
      </c>
      <c r="O6" s="115" t="s">
        <v>326</v>
      </c>
      <c r="P6" s="114" t="s">
        <v>327</v>
      </c>
      <c r="Q6" s="115" t="s">
        <v>328</v>
      </c>
      <c r="R6" s="116" t="s">
        <v>329</v>
      </c>
      <c r="S6" s="119" t="s">
        <v>330</v>
      </c>
      <c r="T6" s="120" t="s">
        <v>331</v>
      </c>
      <c r="U6" s="126" t="s">
        <v>332</v>
      </c>
    </row>
    <row r="7" spans="1:21" ht="30" x14ac:dyDescent="0.25">
      <c r="A7" s="105" t="e">
        <f>#REF!</f>
        <v>#REF!</v>
      </c>
      <c r="B7" s="105" t="e">
        <f>#REF!</f>
        <v>#REF!</v>
      </c>
      <c r="C7" s="105" t="e">
        <f>#REF!</f>
        <v>#REF!</v>
      </c>
      <c r="D7" s="105" t="e">
        <f>#REF!</f>
        <v>#REF!</v>
      </c>
      <c r="E7" s="105" t="e">
        <f>#REF!</f>
        <v>#REF!</v>
      </c>
      <c r="F7" s="106" t="e">
        <f>#REF!</f>
        <v>#REF!</v>
      </c>
      <c r="G7" s="106" t="e">
        <f>#REF!</f>
        <v>#REF!</v>
      </c>
      <c r="H7" s="107" t="e">
        <f>#REF!</f>
        <v>#REF!</v>
      </c>
      <c r="I7" s="108" t="s">
        <v>333</v>
      </c>
      <c r="J7" s="93"/>
      <c r="K7" s="109">
        <v>50000</v>
      </c>
      <c r="L7" s="75" t="e">
        <f t="shared" ref="L7" si="0">K7-H7</f>
        <v>#REF!</v>
      </c>
      <c r="M7" s="110"/>
      <c r="N7" s="99" t="s">
        <v>334</v>
      </c>
      <c r="O7" s="111" t="s">
        <v>299</v>
      </c>
      <c r="P7" s="82">
        <v>10000</v>
      </c>
      <c r="Q7" s="83"/>
      <c r="R7" s="155">
        <f t="shared" ref="R7:R18" si="1">K7+P7+Q7</f>
        <v>60000</v>
      </c>
      <c r="S7" s="121" t="s">
        <v>335</v>
      </c>
      <c r="T7" s="122" t="s">
        <v>299</v>
      </c>
      <c r="U7" s="127" t="s">
        <v>336</v>
      </c>
    </row>
    <row r="8" spans="1:21" x14ac:dyDescent="0.25">
      <c r="A8" s="79" t="e">
        <f>#REF!</f>
        <v>#REF!</v>
      </c>
      <c r="B8" s="79" t="e">
        <f>#REF!</f>
        <v>#REF!</v>
      </c>
      <c r="C8" s="79" t="e">
        <f>#REF!</f>
        <v>#REF!</v>
      </c>
      <c r="D8" s="79" t="e">
        <f>#REF!</f>
        <v>#REF!</v>
      </c>
      <c r="E8" s="79" t="e">
        <f>#REF!</f>
        <v>#REF!</v>
      </c>
      <c r="F8" s="74" t="e">
        <f>#REF!</f>
        <v>#REF!</v>
      </c>
      <c r="G8" s="74" t="e">
        <f>#REF!</f>
        <v>#REF!</v>
      </c>
      <c r="H8" s="84" t="e">
        <f>#REF!</f>
        <v>#REF!</v>
      </c>
      <c r="I8" s="92"/>
      <c r="J8" s="93"/>
      <c r="K8" s="94"/>
      <c r="L8" s="85" t="e">
        <f t="shared" ref="L8:L18" si="2">K8-H8</f>
        <v>#REF!</v>
      </c>
      <c r="M8" s="98"/>
      <c r="N8" s="99"/>
      <c r="O8" s="100"/>
      <c r="P8" s="82">
        <v>10000</v>
      </c>
      <c r="Q8" s="83"/>
      <c r="R8" s="156">
        <f t="shared" si="1"/>
        <v>10000</v>
      </c>
      <c r="S8" s="123"/>
      <c r="T8" s="124"/>
      <c r="U8" s="128"/>
    </row>
    <row r="9" spans="1:21" x14ac:dyDescent="0.25">
      <c r="A9" s="79" t="e">
        <f>#REF!</f>
        <v>#REF!</v>
      </c>
      <c r="B9" s="79" t="e">
        <f>#REF!</f>
        <v>#REF!</v>
      </c>
      <c r="C9" s="79" t="e">
        <f>#REF!</f>
        <v>#REF!</v>
      </c>
      <c r="D9" s="79" t="e">
        <f>#REF!</f>
        <v>#REF!</v>
      </c>
      <c r="E9" s="79" t="e">
        <f>#REF!</f>
        <v>#REF!</v>
      </c>
      <c r="F9" s="74" t="e">
        <f>#REF!</f>
        <v>#REF!</v>
      </c>
      <c r="G9" s="74" t="e">
        <f>#REF!</f>
        <v>#REF!</v>
      </c>
      <c r="H9" s="84" t="e">
        <f>#REF!</f>
        <v>#REF!</v>
      </c>
      <c r="I9" s="92"/>
      <c r="J9" s="93"/>
      <c r="K9" s="94"/>
      <c r="L9" s="85" t="e">
        <f t="shared" si="2"/>
        <v>#REF!</v>
      </c>
      <c r="M9" s="98"/>
      <c r="N9" s="99"/>
      <c r="O9" s="100"/>
      <c r="P9" s="82">
        <v>0</v>
      </c>
      <c r="Q9" s="83"/>
      <c r="R9" s="156">
        <f t="shared" si="1"/>
        <v>0</v>
      </c>
      <c r="S9" s="123"/>
      <c r="T9" s="124"/>
      <c r="U9" s="128"/>
    </row>
    <row r="10" spans="1:21" x14ac:dyDescent="0.25">
      <c r="A10" s="79" t="e">
        <f>#REF!</f>
        <v>#REF!</v>
      </c>
      <c r="B10" s="79" t="e">
        <f>#REF!</f>
        <v>#REF!</v>
      </c>
      <c r="C10" s="79" t="e">
        <f>#REF!</f>
        <v>#REF!</v>
      </c>
      <c r="D10" s="79" t="e">
        <f>#REF!</f>
        <v>#REF!</v>
      </c>
      <c r="E10" s="79" t="e">
        <f>#REF!</f>
        <v>#REF!</v>
      </c>
      <c r="F10" s="74" t="e">
        <f>#REF!</f>
        <v>#REF!</v>
      </c>
      <c r="G10" s="74" t="e">
        <f>#REF!</f>
        <v>#REF!</v>
      </c>
      <c r="H10" s="84" t="e">
        <f>#REF!</f>
        <v>#REF!</v>
      </c>
      <c r="I10" s="92"/>
      <c r="J10" s="93"/>
      <c r="K10" s="94"/>
      <c r="L10" s="85" t="e">
        <f t="shared" si="2"/>
        <v>#REF!</v>
      </c>
      <c r="M10" s="98"/>
      <c r="N10" s="99"/>
      <c r="O10" s="100"/>
      <c r="P10" s="82"/>
      <c r="Q10" s="83"/>
      <c r="R10" s="156">
        <f t="shared" si="1"/>
        <v>0</v>
      </c>
      <c r="S10" s="123"/>
      <c r="T10" s="124"/>
      <c r="U10" s="128"/>
    </row>
    <row r="11" spans="1:21" x14ac:dyDescent="0.25">
      <c r="A11" s="79" t="e">
        <f>#REF!</f>
        <v>#REF!</v>
      </c>
      <c r="B11" s="79" t="e">
        <f>#REF!</f>
        <v>#REF!</v>
      </c>
      <c r="C11" s="79" t="e">
        <f>#REF!</f>
        <v>#REF!</v>
      </c>
      <c r="D11" s="79" t="e">
        <f>#REF!</f>
        <v>#REF!</v>
      </c>
      <c r="E11" s="79" t="e">
        <f>#REF!</f>
        <v>#REF!</v>
      </c>
      <c r="F11" s="74" t="e">
        <f>#REF!</f>
        <v>#REF!</v>
      </c>
      <c r="G11" s="74" t="e">
        <f>#REF!</f>
        <v>#REF!</v>
      </c>
      <c r="H11" s="84" t="e">
        <f>#REF!</f>
        <v>#REF!</v>
      </c>
      <c r="I11" s="92"/>
      <c r="J11" s="93"/>
      <c r="K11" s="94"/>
      <c r="L11" s="85" t="e">
        <f t="shared" si="2"/>
        <v>#REF!</v>
      </c>
      <c r="M11" s="98"/>
      <c r="N11" s="99"/>
      <c r="O11" s="100"/>
      <c r="P11" s="82"/>
      <c r="Q11" s="83"/>
      <c r="R11" s="156">
        <f t="shared" si="1"/>
        <v>0</v>
      </c>
      <c r="S11" s="123"/>
      <c r="T11" s="124"/>
      <c r="U11" s="128"/>
    </row>
    <row r="12" spans="1:21" x14ac:dyDescent="0.25">
      <c r="A12" s="79" t="e">
        <f>#REF!</f>
        <v>#REF!</v>
      </c>
      <c r="B12" s="79" t="e">
        <f>#REF!</f>
        <v>#REF!</v>
      </c>
      <c r="C12" s="79" t="e">
        <f>#REF!</f>
        <v>#REF!</v>
      </c>
      <c r="D12" s="79" t="e">
        <f>#REF!</f>
        <v>#REF!</v>
      </c>
      <c r="E12" s="79" t="e">
        <f>#REF!</f>
        <v>#REF!</v>
      </c>
      <c r="F12" s="74" t="e">
        <f>#REF!</f>
        <v>#REF!</v>
      </c>
      <c r="G12" s="74" t="e">
        <f>#REF!</f>
        <v>#REF!</v>
      </c>
      <c r="H12" s="84" t="e">
        <f>#REF!</f>
        <v>#REF!</v>
      </c>
      <c r="I12" s="92"/>
      <c r="J12" s="93"/>
      <c r="K12" s="94"/>
      <c r="L12" s="85" t="e">
        <f t="shared" si="2"/>
        <v>#REF!</v>
      </c>
      <c r="M12" s="98"/>
      <c r="N12" s="99"/>
      <c r="O12" s="100"/>
      <c r="P12" s="82"/>
      <c r="Q12" s="83"/>
      <c r="R12" s="156">
        <f t="shared" si="1"/>
        <v>0</v>
      </c>
      <c r="S12" s="123"/>
      <c r="T12" s="124"/>
      <c r="U12" s="128"/>
    </row>
    <row r="13" spans="1:21" x14ac:dyDescent="0.25">
      <c r="A13" s="79" t="e">
        <f>#REF!</f>
        <v>#REF!</v>
      </c>
      <c r="B13" s="79" t="e">
        <f>#REF!</f>
        <v>#REF!</v>
      </c>
      <c r="C13" s="79" t="e">
        <f>#REF!</f>
        <v>#REF!</v>
      </c>
      <c r="D13" s="79" t="e">
        <f>#REF!</f>
        <v>#REF!</v>
      </c>
      <c r="E13" s="79" t="e">
        <f>#REF!</f>
        <v>#REF!</v>
      </c>
      <c r="F13" s="74" t="e">
        <f>#REF!</f>
        <v>#REF!</v>
      </c>
      <c r="G13" s="74" t="e">
        <f>#REF!</f>
        <v>#REF!</v>
      </c>
      <c r="H13" s="84" t="e">
        <f>#REF!</f>
        <v>#REF!</v>
      </c>
      <c r="I13" s="92"/>
      <c r="J13" s="93"/>
      <c r="K13" s="94"/>
      <c r="L13" s="85" t="e">
        <f t="shared" si="2"/>
        <v>#REF!</v>
      </c>
      <c r="M13" s="98"/>
      <c r="N13" s="99"/>
      <c r="O13" s="100"/>
      <c r="P13" s="82"/>
      <c r="Q13" s="83">
        <v>2000</v>
      </c>
      <c r="R13" s="156">
        <f t="shared" si="1"/>
        <v>2000</v>
      </c>
      <c r="S13" s="123"/>
      <c r="T13" s="124"/>
      <c r="U13" s="128"/>
    </row>
    <row r="14" spans="1:21" x14ac:dyDescent="0.25">
      <c r="A14" s="79" t="e">
        <f>#REF!</f>
        <v>#REF!</v>
      </c>
      <c r="B14" s="79" t="e">
        <f>#REF!</f>
        <v>#REF!</v>
      </c>
      <c r="C14" s="79" t="e">
        <f>#REF!</f>
        <v>#REF!</v>
      </c>
      <c r="D14" s="79" t="e">
        <f>#REF!</f>
        <v>#REF!</v>
      </c>
      <c r="E14" s="79" t="e">
        <f>#REF!</f>
        <v>#REF!</v>
      </c>
      <c r="F14" s="74" t="e">
        <f>#REF!</f>
        <v>#REF!</v>
      </c>
      <c r="G14" s="74" t="e">
        <f>#REF!</f>
        <v>#REF!</v>
      </c>
      <c r="H14" s="84" t="e">
        <f>#REF!</f>
        <v>#REF!</v>
      </c>
      <c r="I14" s="92"/>
      <c r="J14" s="93"/>
      <c r="K14" s="94"/>
      <c r="L14" s="85" t="e">
        <f t="shared" si="2"/>
        <v>#REF!</v>
      </c>
      <c r="M14" s="98"/>
      <c r="N14" s="99"/>
      <c r="O14" s="100"/>
      <c r="P14" s="82"/>
      <c r="Q14" s="83"/>
      <c r="R14" s="156">
        <f t="shared" si="1"/>
        <v>0</v>
      </c>
      <c r="S14" s="123"/>
      <c r="T14" s="124"/>
      <c r="U14" s="128"/>
    </row>
    <row r="15" spans="1:21" x14ac:dyDescent="0.25">
      <c r="A15" s="79" t="e">
        <f>#REF!</f>
        <v>#REF!</v>
      </c>
      <c r="B15" s="79" t="e">
        <f>#REF!</f>
        <v>#REF!</v>
      </c>
      <c r="C15" s="79" t="e">
        <f>#REF!</f>
        <v>#REF!</v>
      </c>
      <c r="D15" s="79" t="e">
        <f>#REF!</f>
        <v>#REF!</v>
      </c>
      <c r="E15" s="79" t="e">
        <f>#REF!</f>
        <v>#REF!</v>
      </c>
      <c r="F15" s="74" t="e">
        <f>#REF!</f>
        <v>#REF!</v>
      </c>
      <c r="G15" s="74" t="e">
        <f>#REF!</f>
        <v>#REF!</v>
      </c>
      <c r="H15" s="84" t="e">
        <f>#REF!</f>
        <v>#REF!</v>
      </c>
      <c r="I15" s="92"/>
      <c r="J15" s="93"/>
      <c r="K15" s="94"/>
      <c r="L15" s="85" t="e">
        <f t="shared" si="2"/>
        <v>#REF!</v>
      </c>
      <c r="M15" s="98"/>
      <c r="N15" s="99"/>
      <c r="O15" s="100"/>
      <c r="P15" s="82"/>
      <c r="Q15" s="83"/>
      <c r="R15" s="156">
        <f t="shared" si="1"/>
        <v>0</v>
      </c>
      <c r="S15" s="123"/>
      <c r="T15" s="124"/>
      <c r="U15" s="128"/>
    </row>
    <row r="16" spans="1:21" x14ac:dyDescent="0.25">
      <c r="A16" s="79" t="e">
        <f>#REF!</f>
        <v>#REF!</v>
      </c>
      <c r="B16" s="79" t="e">
        <f>#REF!</f>
        <v>#REF!</v>
      </c>
      <c r="C16" s="79" t="e">
        <f>#REF!</f>
        <v>#REF!</v>
      </c>
      <c r="D16" s="79" t="e">
        <f>#REF!</f>
        <v>#REF!</v>
      </c>
      <c r="E16" s="79" t="e">
        <f>#REF!</f>
        <v>#REF!</v>
      </c>
      <c r="F16" s="74" t="e">
        <f>#REF!</f>
        <v>#REF!</v>
      </c>
      <c r="G16" s="74" t="e">
        <f>#REF!</f>
        <v>#REF!</v>
      </c>
      <c r="H16" s="84" t="e">
        <f>#REF!</f>
        <v>#REF!</v>
      </c>
      <c r="I16" s="92"/>
      <c r="J16" s="93"/>
      <c r="K16" s="94"/>
      <c r="L16" s="104" t="e">
        <f t="shared" si="2"/>
        <v>#REF!</v>
      </c>
      <c r="M16" s="98"/>
      <c r="N16" s="99"/>
      <c r="O16" s="100"/>
      <c r="P16" s="82"/>
      <c r="Q16" s="83"/>
      <c r="R16" s="156">
        <f t="shared" si="1"/>
        <v>0</v>
      </c>
      <c r="S16" s="123"/>
      <c r="T16" s="124"/>
      <c r="U16" s="128"/>
    </row>
    <row r="17" spans="1:21" x14ac:dyDescent="0.25">
      <c r="A17" s="79" t="e">
        <f>#REF!</f>
        <v>#REF!</v>
      </c>
      <c r="B17" s="79" t="e">
        <f>#REF!</f>
        <v>#REF!</v>
      </c>
      <c r="C17" s="79" t="e">
        <f>#REF!</f>
        <v>#REF!</v>
      </c>
      <c r="D17" s="79" t="e">
        <f>#REF!</f>
        <v>#REF!</v>
      </c>
      <c r="E17" s="79" t="e">
        <f>#REF!</f>
        <v>#REF!</v>
      </c>
      <c r="F17" s="74" t="e">
        <f>#REF!</f>
        <v>#REF!</v>
      </c>
      <c r="G17" s="74" t="e">
        <f>#REF!</f>
        <v>#REF!</v>
      </c>
      <c r="H17" s="84" t="e">
        <f>#REF!</f>
        <v>#REF!</v>
      </c>
      <c r="I17" s="92"/>
      <c r="J17" s="93"/>
      <c r="K17" s="94"/>
      <c r="L17" s="85" t="e">
        <f t="shared" si="2"/>
        <v>#REF!</v>
      </c>
      <c r="M17" s="98"/>
      <c r="N17" s="99"/>
      <c r="O17" s="100"/>
      <c r="P17" s="82"/>
      <c r="Q17" s="83"/>
      <c r="R17" s="156">
        <f t="shared" si="1"/>
        <v>0</v>
      </c>
      <c r="S17" s="123"/>
      <c r="T17" s="124"/>
      <c r="U17" s="128"/>
    </row>
    <row r="18" spans="1:21" ht="15.75" thickBot="1" x14ac:dyDescent="0.3">
      <c r="A18" s="79" t="e">
        <f>#REF!</f>
        <v>#REF!</v>
      </c>
      <c r="B18" s="79" t="e">
        <f>#REF!</f>
        <v>#REF!</v>
      </c>
      <c r="C18" s="79" t="e">
        <f>#REF!</f>
        <v>#REF!</v>
      </c>
      <c r="D18" s="79" t="e">
        <f>#REF!</f>
        <v>#REF!</v>
      </c>
      <c r="E18" s="79" t="e">
        <f>#REF!</f>
        <v>#REF!</v>
      </c>
      <c r="F18" s="74" t="e">
        <f>#REF!</f>
        <v>#REF!</v>
      </c>
      <c r="G18" s="74" t="e">
        <f>#REF!</f>
        <v>#REF!</v>
      </c>
      <c r="H18" s="84" t="e">
        <f>#REF!</f>
        <v>#REF!</v>
      </c>
      <c r="I18" s="95"/>
      <c r="J18" s="96"/>
      <c r="K18" s="97"/>
      <c r="L18" s="86" t="e">
        <f t="shared" si="2"/>
        <v>#REF!</v>
      </c>
      <c r="M18" s="101"/>
      <c r="N18" s="102"/>
      <c r="O18" s="103"/>
      <c r="P18" s="88"/>
      <c r="Q18" s="89"/>
      <c r="R18" s="156">
        <f t="shared" si="1"/>
        <v>0</v>
      </c>
      <c r="S18" s="146"/>
      <c r="T18" s="147"/>
      <c r="U18" s="129"/>
    </row>
    <row r="19" spans="1:21" s="7" customFormat="1" ht="19.5" thickBot="1" x14ac:dyDescent="0.35">
      <c r="A19" s="76" t="s">
        <v>187</v>
      </c>
      <c r="B19" s="76"/>
      <c r="C19" s="76"/>
      <c r="D19" s="76"/>
      <c r="E19" s="76"/>
      <c r="F19" s="77" t="e">
        <f>SUM(F7:F18)</f>
        <v>#REF!</v>
      </c>
      <c r="G19" s="77"/>
      <c r="H19" s="78" t="e">
        <f>SUM(H7:H18)</f>
        <v>#REF!</v>
      </c>
      <c r="I19" s="90">
        <f>SUM(I7:I18)</f>
        <v>0</v>
      </c>
      <c r="J19" s="91"/>
      <c r="K19" s="80">
        <f>SUM(K7:K18)</f>
        <v>50000</v>
      </c>
      <c r="L19" s="81" t="e">
        <f>SUM(L7:L18)</f>
        <v>#REF!</v>
      </c>
      <c r="M19"/>
      <c r="N19"/>
      <c r="O19"/>
      <c r="P19" s="87">
        <f>SUBTOTAL(9,P7:P17)</f>
        <v>20000</v>
      </c>
      <c r="Q19" s="87">
        <f>SUBTOTAL(9,Q7:Q17)</f>
        <v>2000</v>
      </c>
      <c r="R19" s="154">
        <f>SUBTOTAL(9,R7:R17)</f>
        <v>72000</v>
      </c>
    </row>
  </sheetData>
  <autoFilter ref="A6:U18" xr:uid="{0C148475-1DBB-4DE6-A494-78A04CE5F9DB}">
    <filterColumn colId="19" showButton="0"/>
  </autoFilter>
  <mergeCells count="8">
    <mergeCell ref="S5:T5"/>
    <mergeCell ref="I4:R4"/>
    <mergeCell ref="A4:H5"/>
    <mergeCell ref="P5:Q5"/>
    <mergeCell ref="A1:O1"/>
    <mergeCell ref="I5:J5"/>
    <mergeCell ref="K5:M5"/>
    <mergeCell ref="N5:O5"/>
  </mergeCells>
  <conditionalFormatting sqref="A1:A4 B19:E19">
    <cfRule type="cellIs" dxfId="149" priority="6" operator="equal">
      <formula>"FY 2024-25"</formula>
    </cfRule>
    <cfRule type="cellIs" dxfId="148" priority="7" operator="equal">
      <formula>"FY 2023-24"</formula>
    </cfRule>
    <cfRule type="cellIs" dxfId="147" priority="8" operator="equal">
      <formula>"FY 2022-23"</formula>
    </cfRule>
  </conditionalFormatting>
  <conditionalFormatting sqref="A19:A22 A24:A1048576">
    <cfRule type="cellIs" dxfId="146" priority="26" operator="equal">
      <formula>"FY 2024-25"</formula>
    </cfRule>
    <cfRule type="cellIs" dxfId="145" priority="27" operator="equal">
      <formula>"FY 2023-24"</formula>
    </cfRule>
    <cfRule type="cellIs" dxfId="144" priority="28" operator="equal">
      <formula>"FY 2022-23"</formula>
    </cfRule>
  </conditionalFormatting>
  <conditionalFormatting sqref="C2">
    <cfRule type="cellIs" dxfId="143" priority="9" operator="equal">
      <formula>"FY 2024-25"</formula>
    </cfRule>
    <cfRule type="cellIs" dxfId="142" priority="10" operator="equal">
      <formula>"FY 2023-24"</formula>
    </cfRule>
    <cfRule type="cellIs" dxfId="141" priority="11" operator="equal">
      <formula>"FY 2022-23"</formula>
    </cfRule>
  </conditionalFormatting>
  <conditionalFormatting sqref="F2:G2">
    <cfRule type="cellIs" dxfId="140" priority="12" operator="equal">
      <formula>"FY 2024-25"</formula>
    </cfRule>
    <cfRule type="cellIs" dxfId="139" priority="13" operator="equal">
      <formula>"FY 2023-24"</formula>
    </cfRule>
    <cfRule type="cellIs" dxfId="138" priority="14" operator="equal">
      <formula>"FY 2022-23"</formula>
    </cfRule>
  </conditionalFormatting>
  <dataValidations count="3">
    <dataValidation type="whole" allowBlank="1" showInputMessage="1" showErrorMessage="1" error="Must be a whole number ($) " sqref="K7:K18" xr:uid="{029E1720-5563-445D-A49C-4D5974E02D92}">
      <formula1>0</formula1>
      <formula2>10000000</formula2>
    </dataValidation>
    <dataValidation type="whole" allowBlank="1" showInputMessage="1" showErrorMessage="1" sqref="P7:R18" xr:uid="{3FEA4EBD-0D74-458D-BC9F-22119B737205}">
      <formula1>0</formula1>
      <formula2>1000000</formula2>
    </dataValidation>
    <dataValidation type="list" allowBlank="1" showInputMessage="1" showErrorMessage="1" sqref="S7:S18 N7:N18 I7:I18" xr:uid="{8A29E669-B0FF-408C-B80B-2F587FD0C2B2}">
      <formula1>#REF!</formula1>
    </dataValidation>
  </dataValidations>
  <pageMargins left="0.7" right="0.7" top="0.75" bottom="0.75" header="0.3" footer="0.3"/>
  <pageSetup paperSize="9" orientation="portrait" horizontalDpi="1200" verticalDpi="1200" r:id="rId1"/>
  <headerFooter>
    <oddFooter>&amp;C&amp;1#&amp;"Calibri"&amp;12&amp;K000000OFFICIAL</oddFooter>
  </headerFooter>
  <ignoredErrors>
    <ignoredError sqref="C9" unlocked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805E7-8BCB-440C-90EB-C3F230C259E4}">
  <sheetPr codeName="Sheet10">
    <tabColor theme="4"/>
    <pageSetUpPr autoPageBreaks="0" fitToPage="1"/>
  </sheetPr>
  <dimension ref="A1:U134"/>
  <sheetViews>
    <sheetView showGridLines="0" zoomScale="98" zoomScaleNormal="98" workbookViewId="0">
      <selection activeCell="A2" sqref="A2:H2"/>
    </sheetView>
  </sheetViews>
  <sheetFormatPr defaultColWidth="9.42578125" defaultRowHeight="13.5" x14ac:dyDescent="0.25"/>
  <cols>
    <col min="1" max="1" width="20.7109375" style="236" customWidth="1"/>
    <col min="2" max="2" width="39" style="214" customWidth="1"/>
    <col min="3" max="3" width="20.42578125" style="214" customWidth="1"/>
    <col min="4" max="4" width="31.5703125" style="214" customWidth="1"/>
    <col min="5" max="5" width="12.7109375" style="215" customWidth="1"/>
    <col min="6" max="6" width="13.85546875" style="216" customWidth="1"/>
    <col min="7" max="7" width="12.7109375" style="215" customWidth="1"/>
    <col min="8" max="8" width="79.42578125" style="215" customWidth="1"/>
    <col min="9" max="9" width="12.7109375" style="215" customWidth="1"/>
    <col min="10" max="10" width="13.85546875" style="216" customWidth="1"/>
    <col min="11" max="11" width="12.7109375" style="215" customWidth="1"/>
    <col min="12" max="13" width="25.7109375" style="215" customWidth="1"/>
    <col min="14" max="16384" width="9.42578125" style="215"/>
  </cols>
  <sheetData>
    <row r="1" spans="1:21" s="161" customFormat="1" ht="30" customHeight="1" x14ac:dyDescent="0.25">
      <c r="A1" s="893" t="s">
        <v>337</v>
      </c>
      <c r="B1" s="893"/>
      <c r="C1" s="893"/>
      <c r="D1" s="893"/>
      <c r="E1" s="893"/>
      <c r="F1" s="893"/>
      <c r="G1" s="893"/>
      <c r="H1" s="893"/>
      <c r="I1" s="893"/>
      <c r="J1" s="893"/>
      <c r="K1" s="893"/>
      <c r="L1" s="893"/>
      <c r="M1" s="893"/>
    </row>
    <row r="2" spans="1:21" s="216" customFormat="1" ht="109.5" customHeight="1" thickBot="1" x14ac:dyDescent="0.3">
      <c r="A2" s="909" t="s">
        <v>338</v>
      </c>
      <c r="B2" s="910"/>
      <c r="C2" s="910"/>
      <c r="D2" s="910"/>
      <c r="E2" s="910"/>
      <c r="F2" s="910"/>
      <c r="G2" s="910"/>
      <c r="H2" s="910"/>
    </row>
    <row r="3" spans="1:21" ht="14.25" customHeight="1" x14ac:dyDescent="0.25">
      <c r="A3" s="217"/>
      <c r="B3" s="217"/>
      <c r="C3" s="217"/>
      <c r="D3" s="217"/>
      <c r="E3" s="894" t="s">
        <v>339</v>
      </c>
      <c r="F3" s="895"/>
      <c r="G3" s="896"/>
      <c r="H3" s="218"/>
      <c r="I3" s="894" t="s">
        <v>340</v>
      </c>
      <c r="J3" s="895"/>
      <c r="K3" s="896"/>
      <c r="L3" s="219"/>
      <c r="M3" s="220" t="s">
        <v>341</v>
      </c>
    </row>
    <row r="4" spans="1:21" s="221" customFormat="1" ht="32.1" customHeight="1" thickBot="1" x14ac:dyDescent="0.3">
      <c r="A4" s="476" t="s">
        <v>342</v>
      </c>
      <c r="B4" s="477" t="s">
        <v>343</v>
      </c>
      <c r="C4" s="477" t="s">
        <v>344</v>
      </c>
      <c r="D4" s="477" t="s">
        <v>345</v>
      </c>
      <c r="E4" s="482" t="s">
        <v>346</v>
      </c>
      <c r="F4" s="478" t="s">
        <v>345</v>
      </c>
      <c r="G4" s="479" t="s">
        <v>347</v>
      </c>
      <c r="H4" s="477" t="s">
        <v>348</v>
      </c>
      <c r="I4" s="482" t="s">
        <v>346</v>
      </c>
      <c r="J4" s="478" t="s">
        <v>345</v>
      </c>
      <c r="K4" s="479" t="s">
        <v>349</v>
      </c>
      <c r="L4" s="480" t="s">
        <v>350</v>
      </c>
      <c r="M4" s="481" t="s">
        <v>351</v>
      </c>
    </row>
    <row r="5" spans="1:21" s="306" customFormat="1" ht="62.1" customHeight="1" thickBot="1" x14ac:dyDescent="0.3">
      <c r="A5" s="301" t="s">
        <v>352</v>
      </c>
      <c r="B5" s="302" t="s">
        <v>353</v>
      </c>
      <c r="C5" s="302" t="s">
        <v>354</v>
      </c>
      <c r="D5" s="302" t="s">
        <v>355</v>
      </c>
      <c r="E5" s="303" t="s">
        <v>356</v>
      </c>
      <c r="F5" s="303" t="s">
        <v>357</v>
      </c>
      <c r="G5" s="303" t="s">
        <v>358</v>
      </c>
      <c r="H5" s="303"/>
      <c r="I5" s="303" t="s">
        <v>356</v>
      </c>
      <c r="J5" s="303" t="s">
        <v>357</v>
      </c>
      <c r="K5" s="303" t="s">
        <v>358</v>
      </c>
      <c r="L5" s="304" t="s">
        <v>359</v>
      </c>
      <c r="M5" s="305"/>
    </row>
    <row r="6" spans="1:21" s="224" customFormat="1" ht="15.75" customHeight="1" x14ac:dyDescent="0.25">
      <c r="A6" s="878">
        <v>1</v>
      </c>
      <c r="B6" s="897" t="s">
        <v>360</v>
      </c>
      <c r="C6" s="222" t="s">
        <v>361</v>
      </c>
      <c r="D6" s="222" t="s">
        <v>362</v>
      </c>
      <c r="E6" s="900" t="s">
        <v>363</v>
      </c>
      <c r="F6" s="900" t="s">
        <v>364</v>
      </c>
      <c r="G6" s="887" t="str">
        <f>VLOOKUP(E6,'Hidden - Risk Lookup'!$C$16:$H$20,MATCH(F6,'Hidden - Risk Lookup'!$C$15:$H$15,0),0)</f>
        <v>Medium</v>
      </c>
      <c r="H6" s="223" t="s">
        <v>365</v>
      </c>
      <c r="I6" s="900" t="s">
        <v>366</v>
      </c>
      <c r="J6" s="900" t="s">
        <v>367</v>
      </c>
      <c r="K6" s="903" t="str">
        <f>VLOOKUP(I6,'Hidden - Risk Lookup'!$C$16:$H$20,MATCH(J6,'Hidden - Risk Lookup'!$C$15:$H$15,0),0)</f>
        <v>Low</v>
      </c>
      <c r="L6" s="906" t="s">
        <v>368</v>
      </c>
      <c r="M6" s="875"/>
    </row>
    <row r="7" spans="1:21" s="224" customFormat="1" ht="15.75" customHeight="1" x14ac:dyDescent="0.25">
      <c r="A7" s="879"/>
      <c r="B7" s="898"/>
      <c r="C7" s="225"/>
      <c r="D7" s="225"/>
      <c r="E7" s="901"/>
      <c r="F7" s="901"/>
      <c r="G7" s="888"/>
      <c r="H7" s="226" t="s">
        <v>369</v>
      </c>
      <c r="I7" s="901"/>
      <c r="J7" s="901"/>
      <c r="K7" s="904"/>
      <c r="L7" s="907"/>
      <c r="M7" s="876"/>
    </row>
    <row r="8" spans="1:21" s="224" customFormat="1" ht="15.75" customHeight="1" x14ac:dyDescent="0.25">
      <c r="A8" s="879"/>
      <c r="B8" s="898"/>
      <c r="C8" s="225"/>
      <c r="D8" s="225"/>
      <c r="E8" s="901"/>
      <c r="F8" s="901"/>
      <c r="G8" s="888"/>
      <c r="H8" s="226" t="s">
        <v>370</v>
      </c>
      <c r="I8" s="901"/>
      <c r="J8" s="901"/>
      <c r="K8" s="904"/>
      <c r="L8" s="907"/>
      <c r="M8" s="876"/>
    </row>
    <row r="9" spans="1:21" s="224" customFormat="1" ht="15.75" customHeight="1" x14ac:dyDescent="0.25">
      <c r="A9" s="879"/>
      <c r="B9" s="898"/>
      <c r="C9" s="225"/>
      <c r="D9" s="225"/>
      <c r="E9" s="901"/>
      <c r="F9" s="901"/>
      <c r="G9" s="888"/>
      <c r="H9" s="226"/>
      <c r="I9" s="901"/>
      <c r="J9" s="901"/>
      <c r="K9" s="904"/>
      <c r="L9" s="907"/>
      <c r="M9" s="876"/>
    </row>
    <row r="10" spans="1:21" s="224" customFormat="1" ht="15.75" customHeight="1" thickBot="1" x14ac:dyDescent="0.3">
      <c r="A10" s="880"/>
      <c r="B10" s="899"/>
      <c r="C10" s="227"/>
      <c r="D10" s="227"/>
      <c r="E10" s="902"/>
      <c r="F10" s="902"/>
      <c r="G10" s="889"/>
      <c r="H10" s="228"/>
      <c r="I10" s="902"/>
      <c r="J10" s="902"/>
      <c r="K10" s="905"/>
      <c r="L10" s="908"/>
      <c r="M10" s="877"/>
    </row>
    <row r="11" spans="1:21" x14ac:dyDescent="0.25">
      <c r="A11" s="878">
        <v>2</v>
      </c>
      <c r="B11" s="881"/>
      <c r="C11" s="229"/>
      <c r="D11" s="229"/>
      <c r="E11" s="884" t="s">
        <v>366</v>
      </c>
      <c r="F11" s="884" t="s">
        <v>371</v>
      </c>
      <c r="G11" s="887" t="str">
        <f>VLOOKUP(E11,'Hidden - Risk Lookup'!$C$16:$H$20,MATCH(F11,'Hidden - Risk Lookup'!$C$15:$H$15,0),0)</f>
        <v>Significant</v>
      </c>
      <c r="H11" s="230"/>
      <c r="I11" s="884"/>
      <c r="J11" s="884"/>
      <c r="K11" s="887" t="e">
        <f>VLOOKUP(I11,'Hidden - Risk Lookup'!$C$16:$H$20,MATCH(J11,'Hidden - Risk Lookup'!$C$15:$H$15,0),0)</f>
        <v>#N/A</v>
      </c>
      <c r="L11" s="890"/>
      <c r="M11" s="875"/>
    </row>
    <row r="12" spans="1:21" x14ac:dyDescent="0.25">
      <c r="A12" s="879"/>
      <c r="B12" s="882"/>
      <c r="C12" s="231"/>
      <c r="D12" s="231"/>
      <c r="E12" s="885"/>
      <c r="F12" s="885"/>
      <c r="G12" s="888"/>
      <c r="H12" s="232"/>
      <c r="I12" s="885"/>
      <c r="J12" s="885"/>
      <c r="K12" s="888"/>
      <c r="L12" s="891"/>
      <c r="M12" s="876"/>
    </row>
    <row r="13" spans="1:21" x14ac:dyDescent="0.25">
      <c r="A13" s="879"/>
      <c r="B13" s="882"/>
      <c r="C13" s="231"/>
      <c r="D13" s="231"/>
      <c r="E13" s="885"/>
      <c r="F13" s="885"/>
      <c r="G13" s="888"/>
      <c r="H13" s="232"/>
      <c r="I13" s="885"/>
      <c r="J13" s="885"/>
      <c r="K13" s="888"/>
      <c r="L13" s="891"/>
      <c r="M13" s="876"/>
      <c r="P13" s="233"/>
      <c r="Q13" s="233"/>
      <c r="R13" s="233"/>
      <c r="S13" s="233"/>
      <c r="T13" s="233"/>
      <c r="U13" s="233"/>
    </row>
    <row r="14" spans="1:21" x14ac:dyDescent="0.25">
      <c r="A14" s="879"/>
      <c r="B14" s="882"/>
      <c r="C14" s="231"/>
      <c r="D14" s="231"/>
      <c r="E14" s="885"/>
      <c r="F14" s="885"/>
      <c r="G14" s="888"/>
      <c r="H14" s="232"/>
      <c r="I14" s="885"/>
      <c r="J14" s="885"/>
      <c r="K14" s="888"/>
      <c r="L14" s="891"/>
      <c r="M14" s="876"/>
    </row>
    <row r="15" spans="1:21" ht="14.25" thickBot="1" x14ac:dyDescent="0.3">
      <c r="A15" s="880"/>
      <c r="B15" s="883"/>
      <c r="C15" s="234"/>
      <c r="D15" s="234"/>
      <c r="E15" s="886"/>
      <c r="F15" s="886"/>
      <c r="G15" s="889"/>
      <c r="H15" s="235"/>
      <c r="I15" s="886"/>
      <c r="J15" s="886"/>
      <c r="K15" s="889"/>
      <c r="L15" s="892"/>
      <c r="M15" s="877"/>
    </row>
    <row r="16" spans="1:21" x14ac:dyDescent="0.25">
      <c r="A16" s="878">
        <v>3</v>
      </c>
      <c r="B16" s="881"/>
      <c r="C16" s="229"/>
      <c r="D16" s="229"/>
      <c r="E16" s="884"/>
      <c r="F16" s="884"/>
      <c r="G16" s="887" t="e">
        <f>VLOOKUP(E16,'Hidden - Risk Lookup'!$C$16:$H$20,MATCH(F16,'Hidden - Risk Lookup'!$C$15:$H$15,0),0)</f>
        <v>#N/A</v>
      </c>
      <c r="H16" s="230"/>
      <c r="I16" s="884"/>
      <c r="J16" s="884"/>
      <c r="K16" s="887" t="e">
        <f>VLOOKUP(I16,'Hidden - Risk Lookup'!$C$16:$H$20,MATCH(J16,'Hidden - Risk Lookup'!$C$15:$H$15,0),0)</f>
        <v>#N/A</v>
      </c>
      <c r="L16" s="890"/>
      <c r="M16" s="875"/>
    </row>
    <row r="17" spans="1:13" x14ac:dyDescent="0.25">
      <c r="A17" s="879"/>
      <c r="B17" s="882"/>
      <c r="C17" s="231"/>
      <c r="D17" s="231"/>
      <c r="E17" s="885"/>
      <c r="F17" s="885"/>
      <c r="G17" s="888"/>
      <c r="H17" s="232"/>
      <c r="I17" s="885"/>
      <c r="J17" s="885"/>
      <c r="K17" s="888"/>
      <c r="L17" s="891"/>
      <c r="M17" s="876"/>
    </row>
    <row r="18" spans="1:13" x14ac:dyDescent="0.25">
      <c r="A18" s="879"/>
      <c r="B18" s="882"/>
      <c r="C18" s="231"/>
      <c r="D18" s="231"/>
      <c r="E18" s="885"/>
      <c r="F18" s="885"/>
      <c r="G18" s="888"/>
      <c r="H18" s="232"/>
      <c r="I18" s="885"/>
      <c r="J18" s="885"/>
      <c r="K18" s="888"/>
      <c r="L18" s="891"/>
      <c r="M18" s="876"/>
    </row>
    <row r="19" spans="1:13" x14ac:dyDescent="0.25">
      <c r="A19" s="879"/>
      <c r="B19" s="882"/>
      <c r="C19" s="231"/>
      <c r="D19" s="231"/>
      <c r="E19" s="885"/>
      <c r="F19" s="885"/>
      <c r="G19" s="888"/>
      <c r="H19" s="232"/>
      <c r="I19" s="885"/>
      <c r="J19" s="885"/>
      <c r="K19" s="888"/>
      <c r="L19" s="891"/>
      <c r="M19" s="876"/>
    </row>
    <row r="20" spans="1:13" ht="14.25" thickBot="1" x14ac:dyDescent="0.3">
      <c r="A20" s="880"/>
      <c r="B20" s="883"/>
      <c r="C20" s="234"/>
      <c r="D20" s="234"/>
      <c r="E20" s="886"/>
      <c r="F20" s="886"/>
      <c r="G20" s="889"/>
      <c r="H20" s="235"/>
      <c r="I20" s="886"/>
      <c r="J20" s="886"/>
      <c r="K20" s="889"/>
      <c r="L20" s="892"/>
      <c r="M20" s="877"/>
    </row>
    <row r="21" spans="1:13" x14ac:dyDescent="0.25">
      <c r="A21" s="878">
        <v>4</v>
      </c>
      <c r="B21" s="881"/>
      <c r="C21" s="229"/>
      <c r="D21" s="229"/>
      <c r="E21" s="884"/>
      <c r="F21" s="884"/>
      <c r="G21" s="887" t="e">
        <f>VLOOKUP(E21,'Hidden - Risk Lookup'!$C$16:$H$20,MATCH(F21,'Hidden - Risk Lookup'!$C$15:$H$15,0),0)</f>
        <v>#N/A</v>
      </c>
      <c r="H21" s="230"/>
      <c r="I21" s="884"/>
      <c r="J21" s="884"/>
      <c r="K21" s="887" t="e">
        <f>VLOOKUP(I21,'Hidden - Risk Lookup'!$C$16:$H$20,MATCH(J21,'Hidden - Risk Lookup'!$C$15:$H$15,0),0)</f>
        <v>#N/A</v>
      </c>
      <c r="L21" s="890"/>
      <c r="M21" s="875"/>
    </row>
    <row r="22" spans="1:13" x14ac:dyDescent="0.25">
      <c r="A22" s="879"/>
      <c r="B22" s="882"/>
      <c r="C22" s="231"/>
      <c r="D22" s="231"/>
      <c r="E22" s="885"/>
      <c r="F22" s="885"/>
      <c r="G22" s="888"/>
      <c r="H22" s="232"/>
      <c r="I22" s="885"/>
      <c r="J22" s="885"/>
      <c r="K22" s="888"/>
      <c r="L22" s="891"/>
      <c r="M22" s="876"/>
    </row>
    <row r="23" spans="1:13" x14ac:dyDescent="0.25">
      <c r="A23" s="879"/>
      <c r="B23" s="882"/>
      <c r="C23" s="231"/>
      <c r="D23" s="231"/>
      <c r="E23" s="885"/>
      <c r="F23" s="885"/>
      <c r="G23" s="888"/>
      <c r="H23" s="232"/>
      <c r="I23" s="885"/>
      <c r="J23" s="885"/>
      <c r="K23" s="888"/>
      <c r="L23" s="891"/>
      <c r="M23" s="876"/>
    </row>
    <row r="24" spans="1:13" x14ac:dyDescent="0.25">
      <c r="A24" s="879"/>
      <c r="B24" s="882"/>
      <c r="C24" s="231"/>
      <c r="D24" s="231"/>
      <c r="E24" s="885"/>
      <c r="F24" s="885"/>
      <c r="G24" s="888"/>
      <c r="H24" s="232"/>
      <c r="I24" s="885"/>
      <c r="J24" s="885"/>
      <c r="K24" s="888"/>
      <c r="L24" s="891"/>
      <c r="M24" s="876"/>
    </row>
    <row r="25" spans="1:13" ht="14.25" thickBot="1" x14ac:dyDescent="0.3">
      <c r="A25" s="880"/>
      <c r="B25" s="883"/>
      <c r="C25" s="234"/>
      <c r="D25" s="234"/>
      <c r="E25" s="886"/>
      <c r="F25" s="886"/>
      <c r="G25" s="889"/>
      <c r="H25" s="235"/>
      <c r="I25" s="886"/>
      <c r="J25" s="886"/>
      <c r="K25" s="889"/>
      <c r="L25" s="892"/>
      <c r="M25" s="877"/>
    </row>
    <row r="26" spans="1:13" x14ac:dyDescent="0.25">
      <c r="A26" s="878">
        <v>5</v>
      </c>
      <c r="B26" s="881"/>
      <c r="C26" s="229"/>
      <c r="D26" s="229"/>
      <c r="E26" s="884"/>
      <c r="F26" s="884"/>
      <c r="G26" s="887" t="e">
        <f>VLOOKUP(E26,'Hidden - Risk Lookup'!$C$16:$H$20,MATCH(F26,'Hidden - Risk Lookup'!$C$15:$H$15,0),0)</f>
        <v>#N/A</v>
      </c>
      <c r="H26" s="230"/>
      <c r="I26" s="884"/>
      <c r="J26" s="884"/>
      <c r="K26" s="887" t="e">
        <f>VLOOKUP(I26,'Hidden - Risk Lookup'!$C$16:$H$20,MATCH(J26,'Hidden - Risk Lookup'!$C$15:$H$15,0),0)</f>
        <v>#N/A</v>
      </c>
      <c r="L26" s="890"/>
      <c r="M26" s="875"/>
    </row>
    <row r="27" spans="1:13" x14ac:dyDescent="0.25">
      <c r="A27" s="879"/>
      <c r="B27" s="882"/>
      <c r="C27" s="231"/>
      <c r="D27" s="231"/>
      <c r="E27" s="885"/>
      <c r="F27" s="885"/>
      <c r="G27" s="888"/>
      <c r="H27" s="232"/>
      <c r="I27" s="885"/>
      <c r="J27" s="885"/>
      <c r="K27" s="888"/>
      <c r="L27" s="891"/>
      <c r="M27" s="876"/>
    </row>
    <row r="28" spans="1:13" x14ac:dyDescent="0.25">
      <c r="A28" s="879"/>
      <c r="B28" s="882"/>
      <c r="C28" s="231"/>
      <c r="D28" s="231"/>
      <c r="E28" s="885"/>
      <c r="F28" s="885"/>
      <c r="G28" s="888"/>
      <c r="H28" s="232"/>
      <c r="I28" s="885"/>
      <c r="J28" s="885"/>
      <c r="K28" s="888"/>
      <c r="L28" s="891"/>
      <c r="M28" s="876"/>
    </row>
    <row r="29" spans="1:13" x14ac:dyDescent="0.25">
      <c r="A29" s="879"/>
      <c r="B29" s="882"/>
      <c r="C29" s="231"/>
      <c r="D29" s="231"/>
      <c r="E29" s="885"/>
      <c r="F29" s="885"/>
      <c r="G29" s="888"/>
      <c r="H29" s="232"/>
      <c r="I29" s="885"/>
      <c r="J29" s="885"/>
      <c r="K29" s="888"/>
      <c r="L29" s="891"/>
      <c r="M29" s="876"/>
    </row>
    <row r="30" spans="1:13" ht="14.25" thickBot="1" x14ac:dyDescent="0.3">
      <c r="A30" s="880"/>
      <c r="B30" s="883"/>
      <c r="C30" s="234"/>
      <c r="D30" s="234"/>
      <c r="E30" s="886"/>
      <c r="F30" s="886"/>
      <c r="G30" s="889"/>
      <c r="H30" s="235"/>
      <c r="I30" s="886"/>
      <c r="J30" s="886"/>
      <c r="K30" s="889"/>
      <c r="L30" s="892"/>
      <c r="M30" s="877"/>
    </row>
    <row r="31" spans="1:13" x14ac:dyDescent="0.25">
      <c r="A31" s="878">
        <v>6</v>
      </c>
      <c r="B31" s="881"/>
      <c r="C31" s="229"/>
      <c r="D31" s="229"/>
      <c r="E31" s="884"/>
      <c r="F31" s="884"/>
      <c r="G31" s="887" t="e">
        <f>VLOOKUP(E31,'Hidden - Risk Lookup'!$C$16:$H$20,MATCH(F31,'Hidden - Risk Lookup'!$C$15:$H$15,0),0)</f>
        <v>#N/A</v>
      </c>
      <c r="H31" s="230"/>
      <c r="I31" s="884"/>
      <c r="J31" s="884"/>
      <c r="K31" s="887" t="e">
        <f>VLOOKUP(I31,'Hidden - Risk Lookup'!$C$16:$H$20,MATCH(J31,'Hidden - Risk Lookup'!$C$15:$H$15,0),0)</f>
        <v>#N/A</v>
      </c>
      <c r="L31" s="890"/>
      <c r="M31" s="875"/>
    </row>
    <row r="32" spans="1:13" x14ac:dyDescent="0.25">
      <c r="A32" s="879"/>
      <c r="B32" s="882"/>
      <c r="C32" s="231"/>
      <c r="D32" s="231"/>
      <c r="E32" s="885"/>
      <c r="F32" s="885"/>
      <c r="G32" s="888"/>
      <c r="H32" s="232"/>
      <c r="I32" s="885"/>
      <c r="J32" s="885"/>
      <c r="K32" s="888"/>
      <c r="L32" s="891"/>
      <c r="M32" s="876"/>
    </row>
    <row r="33" spans="1:13" x14ac:dyDescent="0.25">
      <c r="A33" s="879"/>
      <c r="B33" s="882"/>
      <c r="C33" s="231"/>
      <c r="D33" s="231"/>
      <c r="E33" s="885"/>
      <c r="F33" s="885"/>
      <c r="G33" s="888"/>
      <c r="H33" s="232"/>
      <c r="I33" s="885"/>
      <c r="J33" s="885"/>
      <c r="K33" s="888"/>
      <c r="L33" s="891"/>
      <c r="M33" s="876"/>
    </row>
    <row r="34" spans="1:13" x14ac:dyDescent="0.25">
      <c r="A34" s="879"/>
      <c r="B34" s="882"/>
      <c r="C34" s="231"/>
      <c r="D34" s="231"/>
      <c r="E34" s="885"/>
      <c r="F34" s="885"/>
      <c r="G34" s="888"/>
      <c r="H34" s="232"/>
      <c r="I34" s="885"/>
      <c r="J34" s="885"/>
      <c r="K34" s="888"/>
      <c r="L34" s="891"/>
      <c r="M34" s="876"/>
    </row>
    <row r="35" spans="1:13" ht="14.25" thickBot="1" x14ac:dyDescent="0.3">
      <c r="A35" s="880"/>
      <c r="B35" s="883"/>
      <c r="C35" s="234"/>
      <c r="D35" s="234"/>
      <c r="E35" s="886"/>
      <c r="F35" s="886"/>
      <c r="G35" s="889"/>
      <c r="H35" s="235"/>
      <c r="I35" s="886"/>
      <c r="J35" s="886"/>
      <c r="K35" s="889"/>
      <c r="L35" s="892"/>
      <c r="M35" s="877"/>
    </row>
    <row r="36" spans="1:13" x14ac:dyDescent="0.25">
      <c r="A36" s="878">
        <v>7</v>
      </c>
      <c r="B36" s="881"/>
      <c r="C36" s="229"/>
      <c r="D36" s="229"/>
      <c r="E36" s="884"/>
      <c r="F36" s="884"/>
      <c r="G36" s="887" t="e">
        <f>VLOOKUP(E36,'Hidden - Risk Lookup'!$C$16:$H$20,MATCH(F36,'Hidden - Risk Lookup'!$C$15:$H$15,0),0)</f>
        <v>#N/A</v>
      </c>
      <c r="H36" s="230"/>
      <c r="I36" s="884"/>
      <c r="J36" s="884"/>
      <c r="K36" s="887" t="e">
        <f>VLOOKUP(I36,'Hidden - Risk Lookup'!$C$16:$H$20,MATCH(J36,'Hidden - Risk Lookup'!$C$15:$H$15,0),0)</f>
        <v>#N/A</v>
      </c>
      <c r="L36" s="890"/>
      <c r="M36" s="875"/>
    </row>
    <row r="37" spans="1:13" x14ac:dyDescent="0.25">
      <c r="A37" s="879"/>
      <c r="B37" s="882"/>
      <c r="C37" s="231"/>
      <c r="D37" s="231"/>
      <c r="E37" s="885"/>
      <c r="F37" s="885"/>
      <c r="G37" s="888"/>
      <c r="H37" s="232"/>
      <c r="I37" s="885"/>
      <c r="J37" s="885"/>
      <c r="K37" s="888"/>
      <c r="L37" s="891"/>
      <c r="M37" s="876"/>
    </row>
    <row r="38" spans="1:13" x14ac:dyDescent="0.25">
      <c r="A38" s="879"/>
      <c r="B38" s="882"/>
      <c r="C38" s="231"/>
      <c r="D38" s="231"/>
      <c r="E38" s="885"/>
      <c r="F38" s="885"/>
      <c r="G38" s="888"/>
      <c r="H38" s="232"/>
      <c r="I38" s="885"/>
      <c r="J38" s="885"/>
      <c r="K38" s="888"/>
      <c r="L38" s="891"/>
      <c r="M38" s="876"/>
    </row>
    <row r="39" spans="1:13" x14ac:dyDescent="0.25">
      <c r="A39" s="879"/>
      <c r="B39" s="882"/>
      <c r="C39" s="231"/>
      <c r="D39" s="231"/>
      <c r="E39" s="885"/>
      <c r="F39" s="885"/>
      <c r="G39" s="888"/>
      <c r="H39" s="232"/>
      <c r="I39" s="885"/>
      <c r="J39" s="885"/>
      <c r="K39" s="888"/>
      <c r="L39" s="891"/>
      <c r="M39" s="876"/>
    </row>
    <row r="40" spans="1:13" ht="14.25" thickBot="1" x14ac:dyDescent="0.3">
      <c r="A40" s="880"/>
      <c r="B40" s="883"/>
      <c r="C40" s="234"/>
      <c r="D40" s="234"/>
      <c r="E40" s="886"/>
      <c r="F40" s="886"/>
      <c r="G40" s="889"/>
      <c r="H40" s="235"/>
      <c r="I40" s="886"/>
      <c r="J40" s="886"/>
      <c r="K40" s="889"/>
      <c r="L40" s="892"/>
      <c r="M40" s="877"/>
    </row>
    <row r="41" spans="1:13" x14ac:dyDescent="0.25">
      <c r="A41" s="878">
        <v>8</v>
      </c>
      <c r="B41" s="881"/>
      <c r="C41" s="229"/>
      <c r="D41" s="229"/>
      <c r="E41" s="884"/>
      <c r="F41" s="884"/>
      <c r="G41" s="887" t="e">
        <f>VLOOKUP(E41,'Hidden - Risk Lookup'!$C$16:$H$20,MATCH(F41,'Hidden - Risk Lookup'!$C$15:$H$15,0),0)</f>
        <v>#N/A</v>
      </c>
      <c r="H41" s="230"/>
      <c r="I41" s="884"/>
      <c r="J41" s="884"/>
      <c r="K41" s="887" t="e">
        <f>VLOOKUP(I41,'Hidden - Risk Lookup'!$C$16:$H$20,MATCH(J41,'Hidden - Risk Lookup'!$C$15:$H$15,0),0)</f>
        <v>#N/A</v>
      </c>
      <c r="L41" s="890"/>
      <c r="M41" s="875"/>
    </row>
    <row r="42" spans="1:13" x14ac:dyDescent="0.25">
      <c r="A42" s="879"/>
      <c r="B42" s="882"/>
      <c r="C42" s="231"/>
      <c r="D42" s="231"/>
      <c r="E42" s="885"/>
      <c r="F42" s="885"/>
      <c r="G42" s="888"/>
      <c r="H42" s="232"/>
      <c r="I42" s="885"/>
      <c r="J42" s="885"/>
      <c r="K42" s="888"/>
      <c r="L42" s="891"/>
      <c r="M42" s="876"/>
    </row>
    <row r="43" spans="1:13" x14ac:dyDescent="0.25">
      <c r="A43" s="879"/>
      <c r="B43" s="882"/>
      <c r="C43" s="231"/>
      <c r="D43" s="231"/>
      <c r="E43" s="885"/>
      <c r="F43" s="885"/>
      <c r="G43" s="888"/>
      <c r="H43" s="232"/>
      <c r="I43" s="885"/>
      <c r="J43" s="885"/>
      <c r="K43" s="888"/>
      <c r="L43" s="891"/>
      <c r="M43" s="876"/>
    </row>
    <row r="44" spans="1:13" x14ac:dyDescent="0.25">
      <c r="A44" s="879"/>
      <c r="B44" s="882"/>
      <c r="C44" s="231"/>
      <c r="D44" s="231"/>
      <c r="E44" s="885"/>
      <c r="F44" s="885"/>
      <c r="G44" s="888"/>
      <c r="H44" s="232"/>
      <c r="I44" s="885"/>
      <c r="J44" s="885"/>
      <c r="K44" s="888"/>
      <c r="L44" s="891"/>
      <c r="M44" s="876"/>
    </row>
    <row r="45" spans="1:13" ht="14.25" thickBot="1" x14ac:dyDescent="0.3">
      <c r="A45" s="880"/>
      <c r="B45" s="883"/>
      <c r="C45" s="234"/>
      <c r="D45" s="234"/>
      <c r="E45" s="886"/>
      <c r="F45" s="886"/>
      <c r="G45" s="889"/>
      <c r="H45" s="235"/>
      <c r="I45" s="886"/>
      <c r="J45" s="886"/>
      <c r="K45" s="889"/>
      <c r="L45" s="892"/>
      <c r="M45" s="877"/>
    </row>
    <row r="46" spans="1:13" x14ac:dyDescent="0.25">
      <c r="A46" s="878">
        <v>9</v>
      </c>
      <c r="B46" s="881"/>
      <c r="C46" s="229"/>
      <c r="D46" s="229"/>
      <c r="E46" s="884"/>
      <c r="F46" s="884"/>
      <c r="G46" s="887" t="e">
        <f>VLOOKUP(E46,'Hidden - Risk Lookup'!$C$16:$H$20,MATCH(F46,'Hidden - Risk Lookup'!$C$15:$H$15,0),0)</f>
        <v>#N/A</v>
      </c>
      <c r="H46" s="230"/>
      <c r="I46" s="884"/>
      <c r="J46" s="884"/>
      <c r="K46" s="887" t="e">
        <f>VLOOKUP(I46,'Hidden - Risk Lookup'!$C$16:$H$20,MATCH(J46,'Hidden - Risk Lookup'!$C$15:$H$15,0),0)</f>
        <v>#N/A</v>
      </c>
      <c r="L46" s="890"/>
      <c r="M46" s="875"/>
    </row>
    <row r="47" spans="1:13" x14ac:dyDescent="0.25">
      <c r="A47" s="879"/>
      <c r="B47" s="882"/>
      <c r="C47" s="231"/>
      <c r="D47" s="231"/>
      <c r="E47" s="885"/>
      <c r="F47" s="885"/>
      <c r="G47" s="888"/>
      <c r="H47" s="232"/>
      <c r="I47" s="885"/>
      <c r="J47" s="885"/>
      <c r="K47" s="888"/>
      <c r="L47" s="891"/>
      <c r="M47" s="876"/>
    </row>
    <row r="48" spans="1:13" x14ac:dyDescent="0.25">
      <c r="A48" s="879"/>
      <c r="B48" s="882"/>
      <c r="C48" s="231"/>
      <c r="D48" s="231"/>
      <c r="E48" s="885"/>
      <c r="F48" s="885"/>
      <c r="G48" s="888"/>
      <c r="H48" s="232"/>
      <c r="I48" s="885"/>
      <c r="J48" s="885"/>
      <c r="K48" s="888"/>
      <c r="L48" s="891"/>
      <c r="M48" s="876"/>
    </row>
    <row r="49" spans="1:13" x14ac:dyDescent="0.25">
      <c r="A49" s="879"/>
      <c r="B49" s="882"/>
      <c r="C49" s="231"/>
      <c r="D49" s="231"/>
      <c r="E49" s="885"/>
      <c r="F49" s="885"/>
      <c r="G49" s="888"/>
      <c r="H49" s="232"/>
      <c r="I49" s="885"/>
      <c r="J49" s="885"/>
      <c r="K49" s="888"/>
      <c r="L49" s="891"/>
      <c r="M49" s="876"/>
    </row>
    <row r="50" spans="1:13" ht="14.25" thickBot="1" x14ac:dyDescent="0.3">
      <c r="A50" s="880"/>
      <c r="B50" s="883"/>
      <c r="C50" s="234"/>
      <c r="D50" s="234"/>
      <c r="E50" s="886"/>
      <c r="F50" s="886"/>
      <c r="G50" s="889"/>
      <c r="H50" s="235"/>
      <c r="I50" s="886"/>
      <c r="J50" s="886"/>
      <c r="K50" s="889"/>
      <c r="L50" s="892"/>
      <c r="M50" s="877"/>
    </row>
    <row r="51" spans="1:13" x14ac:dyDescent="0.25">
      <c r="A51" s="878">
        <v>10</v>
      </c>
      <c r="B51" s="881"/>
      <c r="C51" s="229"/>
      <c r="D51" s="229"/>
      <c r="E51" s="884"/>
      <c r="F51" s="884"/>
      <c r="G51" s="887" t="e">
        <f>VLOOKUP(E51,'Hidden - Risk Lookup'!$C$16:$H$20,MATCH(F51,'Hidden - Risk Lookup'!$C$15:$H$15,0),0)</f>
        <v>#N/A</v>
      </c>
      <c r="H51" s="230"/>
      <c r="I51" s="884"/>
      <c r="J51" s="884"/>
      <c r="K51" s="887" t="e">
        <f>VLOOKUP(I51,'Hidden - Risk Lookup'!$C$16:$H$20,MATCH(J51,'Hidden - Risk Lookup'!$C$15:$H$15,0),0)</f>
        <v>#N/A</v>
      </c>
      <c r="L51" s="890"/>
      <c r="M51" s="875"/>
    </row>
    <row r="52" spans="1:13" x14ac:dyDescent="0.25">
      <c r="A52" s="879"/>
      <c r="B52" s="882"/>
      <c r="C52" s="231"/>
      <c r="D52" s="231"/>
      <c r="E52" s="885"/>
      <c r="F52" s="885"/>
      <c r="G52" s="888"/>
      <c r="H52" s="232"/>
      <c r="I52" s="885"/>
      <c r="J52" s="885"/>
      <c r="K52" s="888"/>
      <c r="L52" s="891"/>
      <c r="M52" s="876"/>
    </row>
    <row r="53" spans="1:13" x14ac:dyDescent="0.25">
      <c r="A53" s="879"/>
      <c r="B53" s="882"/>
      <c r="C53" s="231"/>
      <c r="D53" s="231"/>
      <c r="E53" s="885"/>
      <c r="F53" s="885"/>
      <c r="G53" s="888"/>
      <c r="H53" s="232"/>
      <c r="I53" s="885"/>
      <c r="J53" s="885"/>
      <c r="K53" s="888"/>
      <c r="L53" s="891"/>
      <c r="M53" s="876"/>
    </row>
    <row r="54" spans="1:13" x14ac:dyDescent="0.25">
      <c r="A54" s="879"/>
      <c r="B54" s="882"/>
      <c r="C54" s="231"/>
      <c r="D54" s="231"/>
      <c r="E54" s="885"/>
      <c r="F54" s="885"/>
      <c r="G54" s="888"/>
      <c r="H54" s="232"/>
      <c r="I54" s="885"/>
      <c r="J54" s="885"/>
      <c r="K54" s="888"/>
      <c r="L54" s="891"/>
      <c r="M54" s="876"/>
    </row>
    <row r="55" spans="1:13" ht="14.25" thickBot="1" x14ac:dyDescent="0.3">
      <c r="A55" s="880"/>
      <c r="B55" s="883"/>
      <c r="C55" s="234"/>
      <c r="D55" s="234"/>
      <c r="E55" s="886"/>
      <c r="F55" s="886"/>
      <c r="G55" s="889"/>
      <c r="H55" s="235"/>
      <c r="I55" s="886"/>
      <c r="J55" s="886"/>
      <c r="K55" s="889"/>
      <c r="L55" s="892"/>
      <c r="M55" s="877"/>
    </row>
    <row r="56" spans="1:13" x14ac:dyDescent="0.25">
      <c r="A56" s="878">
        <v>11</v>
      </c>
      <c r="B56" s="881"/>
      <c r="C56" s="229"/>
      <c r="D56" s="229"/>
      <c r="E56" s="884"/>
      <c r="F56" s="884"/>
      <c r="G56" s="887" t="e">
        <f>VLOOKUP(E56,'Hidden - Risk Lookup'!$C$16:$H$20,MATCH(F56,'Hidden - Risk Lookup'!$C$15:$H$15,0),0)</f>
        <v>#N/A</v>
      </c>
      <c r="H56" s="230"/>
      <c r="I56" s="884"/>
      <c r="J56" s="884"/>
      <c r="K56" s="887" t="e">
        <f>VLOOKUP(I56,'Hidden - Risk Lookup'!$C$16:$H$20,MATCH(J56,'Hidden - Risk Lookup'!$C$15:$H$15,0),0)</f>
        <v>#N/A</v>
      </c>
      <c r="L56" s="890"/>
      <c r="M56" s="875"/>
    </row>
    <row r="57" spans="1:13" x14ac:dyDescent="0.25">
      <c r="A57" s="879"/>
      <c r="B57" s="882"/>
      <c r="C57" s="231"/>
      <c r="D57" s="231"/>
      <c r="E57" s="885"/>
      <c r="F57" s="885"/>
      <c r="G57" s="888"/>
      <c r="H57" s="232"/>
      <c r="I57" s="885"/>
      <c r="J57" s="885"/>
      <c r="K57" s="888"/>
      <c r="L57" s="891"/>
      <c r="M57" s="876"/>
    </row>
    <row r="58" spans="1:13" x14ac:dyDescent="0.25">
      <c r="A58" s="879"/>
      <c r="B58" s="882"/>
      <c r="C58" s="231"/>
      <c r="D58" s="231"/>
      <c r="E58" s="885"/>
      <c r="F58" s="885"/>
      <c r="G58" s="888"/>
      <c r="H58" s="232"/>
      <c r="I58" s="885"/>
      <c r="J58" s="885"/>
      <c r="K58" s="888"/>
      <c r="L58" s="891"/>
      <c r="M58" s="876"/>
    </row>
    <row r="59" spans="1:13" x14ac:dyDescent="0.25">
      <c r="A59" s="879"/>
      <c r="B59" s="882"/>
      <c r="C59" s="231"/>
      <c r="D59" s="231"/>
      <c r="E59" s="885"/>
      <c r="F59" s="885"/>
      <c r="G59" s="888"/>
      <c r="H59" s="232"/>
      <c r="I59" s="885"/>
      <c r="J59" s="885"/>
      <c r="K59" s="888"/>
      <c r="L59" s="891"/>
      <c r="M59" s="876"/>
    </row>
    <row r="60" spans="1:13" ht="14.25" thickBot="1" x14ac:dyDescent="0.3">
      <c r="A60" s="880"/>
      <c r="B60" s="883"/>
      <c r="C60" s="234"/>
      <c r="D60" s="234"/>
      <c r="E60" s="886"/>
      <c r="F60" s="886"/>
      <c r="G60" s="889"/>
      <c r="H60" s="235"/>
      <c r="I60" s="886"/>
      <c r="J60" s="886"/>
      <c r="K60" s="889"/>
      <c r="L60" s="892"/>
      <c r="M60" s="877"/>
    </row>
    <row r="61" spans="1:13" x14ac:dyDescent="0.25">
      <c r="A61" s="878">
        <v>12</v>
      </c>
      <c r="B61" s="881"/>
      <c r="C61" s="229"/>
      <c r="D61" s="229"/>
      <c r="E61" s="884"/>
      <c r="F61" s="884"/>
      <c r="G61" s="887" t="e">
        <f>VLOOKUP(E61,'Hidden - Risk Lookup'!$C$16:$H$20,MATCH(F61,'Hidden - Risk Lookup'!$C$15:$H$15,0),0)</f>
        <v>#N/A</v>
      </c>
      <c r="H61" s="230"/>
      <c r="I61" s="884"/>
      <c r="J61" s="884"/>
      <c r="K61" s="887" t="e">
        <f>VLOOKUP(I61,'Hidden - Risk Lookup'!$C$16:$H$20,MATCH(J61,'Hidden - Risk Lookup'!$C$15:$H$15,0),0)</f>
        <v>#N/A</v>
      </c>
      <c r="L61" s="890"/>
      <c r="M61" s="875"/>
    </row>
    <row r="62" spans="1:13" x14ac:dyDescent="0.25">
      <c r="A62" s="879"/>
      <c r="B62" s="882"/>
      <c r="C62" s="231"/>
      <c r="D62" s="231"/>
      <c r="E62" s="885"/>
      <c r="F62" s="885"/>
      <c r="G62" s="888"/>
      <c r="H62" s="232"/>
      <c r="I62" s="885"/>
      <c r="J62" s="885"/>
      <c r="K62" s="888"/>
      <c r="L62" s="891"/>
      <c r="M62" s="876"/>
    </row>
    <row r="63" spans="1:13" x14ac:dyDescent="0.25">
      <c r="A63" s="879"/>
      <c r="B63" s="882"/>
      <c r="C63" s="231"/>
      <c r="D63" s="231"/>
      <c r="E63" s="885"/>
      <c r="F63" s="885"/>
      <c r="G63" s="888"/>
      <c r="H63" s="232"/>
      <c r="I63" s="885"/>
      <c r="J63" s="885"/>
      <c r="K63" s="888"/>
      <c r="L63" s="891"/>
      <c r="M63" s="876"/>
    </row>
    <row r="64" spans="1:13" x14ac:dyDescent="0.25">
      <c r="A64" s="879"/>
      <c r="B64" s="882"/>
      <c r="C64" s="231"/>
      <c r="D64" s="231"/>
      <c r="E64" s="885"/>
      <c r="F64" s="885"/>
      <c r="G64" s="888"/>
      <c r="H64" s="232"/>
      <c r="I64" s="885"/>
      <c r="J64" s="885"/>
      <c r="K64" s="888"/>
      <c r="L64" s="891"/>
      <c r="M64" s="876"/>
    </row>
    <row r="65" spans="1:13" ht="14.25" thickBot="1" x14ac:dyDescent="0.3">
      <c r="A65" s="880"/>
      <c r="B65" s="883"/>
      <c r="C65" s="234"/>
      <c r="D65" s="234"/>
      <c r="E65" s="886"/>
      <c r="F65" s="886"/>
      <c r="G65" s="889"/>
      <c r="H65" s="235"/>
      <c r="I65" s="886"/>
      <c r="J65" s="886"/>
      <c r="K65" s="889"/>
      <c r="L65" s="892"/>
      <c r="M65" s="877"/>
    </row>
    <row r="66" spans="1:13" x14ac:dyDescent="0.25">
      <c r="A66" s="878">
        <v>13</v>
      </c>
      <c r="B66" s="881"/>
      <c r="C66" s="229"/>
      <c r="D66" s="229"/>
      <c r="E66" s="884"/>
      <c r="F66" s="884"/>
      <c r="G66" s="887" t="e">
        <f>VLOOKUP(E66,'Hidden - Risk Lookup'!$C$16:$H$20,MATCH(F66,'Hidden - Risk Lookup'!$C$15:$H$15,0),0)</f>
        <v>#N/A</v>
      </c>
      <c r="H66" s="230"/>
      <c r="I66" s="884"/>
      <c r="J66" s="884"/>
      <c r="K66" s="887" t="e">
        <f>VLOOKUP(I66,'Hidden - Risk Lookup'!$C$16:$H$20,MATCH(J66,'Hidden - Risk Lookup'!$C$15:$H$15,0),0)</f>
        <v>#N/A</v>
      </c>
      <c r="L66" s="890"/>
      <c r="M66" s="875"/>
    </row>
    <row r="67" spans="1:13" x14ac:dyDescent="0.25">
      <c r="A67" s="879"/>
      <c r="B67" s="882"/>
      <c r="C67" s="231"/>
      <c r="D67" s="231"/>
      <c r="E67" s="885"/>
      <c r="F67" s="885"/>
      <c r="G67" s="888"/>
      <c r="H67" s="232"/>
      <c r="I67" s="885"/>
      <c r="J67" s="885"/>
      <c r="K67" s="888"/>
      <c r="L67" s="891"/>
      <c r="M67" s="876"/>
    </row>
    <row r="68" spans="1:13" x14ac:dyDescent="0.25">
      <c r="A68" s="879"/>
      <c r="B68" s="882"/>
      <c r="C68" s="231"/>
      <c r="D68" s="231"/>
      <c r="E68" s="885"/>
      <c r="F68" s="885"/>
      <c r="G68" s="888"/>
      <c r="H68" s="232"/>
      <c r="I68" s="885"/>
      <c r="J68" s="885"/>
      <c r="K68" s="888"/>
      <c r="L68" s="891"/>
      <c r="M68" s="876"/>
    </row>
    <row r="69" spans="1:13" x14ac:dyDescent="0.25">
      <c r="A69" s="879"/>
      <c r="B69" s="882"/>
      <c r="C69" s="231"/>
      <c r="D69" s="231"/>
      <c r="E69" s="885"/>
      <c r="F69" s="885"/>
      <c r="G69" s="888"/>
      <c r="H69" s="232"/>
      <c r="I69" s="885"/>
      <c r="J69" s="885"/>
      <c r="K69" s="888"/>
      <c r="L69" s="891"/>
      <c r="M69" s="876"/>
    </row>
    <row r="70" spans="1:13" ht="14.25" thickBot="1" x14ac:dyDescent="0.3">
      <c r="A70" s="880"/>
      <c r="B70" s="883"/>
      <c r="C70" s="234"/>
      <c r="D70" s="234"/>
      <c r="E70" s="886"/>
      <c r="F70" s="886"/>
      <c r="G70" s="889"/>
      <c r="H70" s="235"/>
      <c r="I70" s="886"/>
      <c r="J70" s="886"/>
      <c r="K70" s="889"/>
      <c r="L70" s="892"/>
      <c r="M70" s="877"/>
    </row>
    <row r="71" spans="1:13" x14ac:dyDescent="0.25">
      <c r="A71" s="878">
        <v>14</v>
      </c>
      <c r="B71" s="881"/>
      <c r="C71" s="229"/>
      <c r="D71" s="229"/>
      <c r="E71" s="884"/>
      <c r="F71" s="884"/>
      <c r="G71" s="887" t="e">
        <f>VLOOKUP(E71,'Hidden - Risk Lookup'!$C$16:$H$20,MATCH(F71,'Hidden - Risk Lookup'!$C$15:$H$15,0),0)</f>
        <v>#N/A</v>
      </c>
      <c r="H71" s="230"/>
      <c r="I71" s="884"/>
      <c r="J71" s="884"/>
      <c r="K71" s="887" t="e">
        <f>VLOOKUP(I71,'Hidden - Risk Lookup'!$C$16:$H$20,MATCH(J71,'Hidden - Risk Lookup'!$C$15:$H$15,0),0)</f>
        <v>#N/A</v>
      </c>
      <c r="L71" s="890"/>
      <c r="M71" s="875"/>
    </row>
    <row r="72" spans="1:13" x14ac:dyDescent="0.25">
      <c r="A72" s="879"/>
      <c r="B72" s="882"/>
      <c r="C72" s="231"/>
      <c r="D72" s="231"/>
      <c r="E72" s="885"/>
      <c r="F72" s="885"/>
      <c r="G72" s="888"/>
      <c r="H72" s="232"/>
      <c r="I72" s="885"/>
      <c r="J72" s="885"/>
      <c r="K72" s="888"/>
      <c r="L72" s="891"/>
      <c r="M72" s="876"/>
    </row>
    <row r="73" spans="1:13" x14ac:dyDescent="0.25">
      <c r="A73" s="879"/>
      <c r="B73" s="882"/>
      <c r="C73" s="231"/>
      <c r="D73" s="231"/>
      <c r="E73" s="885"/>
      <c r="F73" s="885"/>
      <c r="G73" s="888"/>
      <c r="H73" s="232"/>
      <c r="I73" s="885"/>
      <c r="J73" s="885"/>
      <c r="K73" s="888"/>
      <c r="L73" s="891"/>
      <c r="M73" s="876"/>
    </row>
    <row r="74" spans="1:13" x14ac:dyDescent="0.25">
      <c r="A74" s="879"/>
      <c r="B74" s="882"/>
      <c r="C74" s="231"/>
      <c r="D74" s="231"/>
      <c r="E74" s="885"/>
      <c r="F74" s="885"/>
      <c r="G74" s="888"/>
      <c r="H74" s="232"/>
      <c r="I74" s="885"/>
      <c r="J74" s="885"/>
      <c r="K74" s="888"/>
      <c r="L74" s="891"/>
      <c r="M74" s="876"/>
    </row>
    <row r="75" spans="1:13" ht="14.25" thickBot="1" x14ac:dyDescent="0.3">
      <c r="A75" s="880"/>
      <c r="B75" s="883"/>
      <c r="C75" s="234"/>
      <c r="D75" s="234"/>
      <c r="E75" s="886"/>
      <c r="F75" s="886"/>
      <c r="G75" s="889"/>
      <c r="H75" s="235"/>
      <c r="I75" s="886"/>
      <c r="J75" s="886"/>
      <c r="K75" s="889"/>
      <c r="L75" s="892"/>
      <c r="M75" s="877"/>
    </row>
    <row r="76" spans="1:13" x14ac:dyDescent="0.25">
      <c r="A76" s="878">
        <v>15</v>
      </c>
      <c r="B76" s="881"/>
      <c r="C76" s="229"/>
      <c r="D76" s="229"/>
      <c r="E76" s="884"/>
      <c r="F76" s="884"/>
      <c r="G76" s="887" t="e">
        <f>VLOOKUP(E76,'Hidden - Risk Lookup'!$C$16:$H$20,MATCH(F76,'Hidden - Risk Lookup'!$C$15:$H$15,0),0)</f>
        <v>#N/A</v>
      </c>
      <c r="H76" s="230"/>
      <c r="I76" s="884"/>
      <c r="J76" s="884"/>
      <c r="K76" s="887" t="e">
        <f>VLOOKUP(I76,'Hidden - Risk Lookup'!$C$16:$H$20,MATCH(J76,'Hidden - Risk Lookup'!$C$15:$H$15,0),0)</f>
        <v>#N/A</v>
      </c>
      <c r="L76" s="890"/>
      <c r="M76" s="875"/>
    </row>
    <row r="77" spans="1:13" x14ac:dyDescent="0.25">
      <c r="A77" s="879"/>
      <c r="B77" s="882"/>
      <c r="C77" s="231"/>
      <c r="D77" s="231"/>
      <c r="E77" s="885"/>
      <c r="F77" s="885"/>
      <c r="G77" s="888"/>
      <c r="H77" s="232"/>
      <c r="I77" s="885"/>
      <c r="J77" s="885"/>
      <c r="K77" s="888"/>
      <c r="L77" s="891"/>
      <c r="M77" s="876"/>
    </row>
    <row r="78" spans="1:13" x14ac:dyDescent="0.25">
      <c r="A78" s="879"/>
      <c r="B78" s="882"/>
      <c r="C78" s="231"/>
      <c r="D78" s="231"/>
      <c r="E78" s="885"/>
      <c r="F78" s="885"/>
      <c r="G78" s="888"/>
      <c r="H78" s="232"/>
      <c r="I78" s="885"/>
      <c r="J78" s="885"/>
      <c r="K78" s="888"/>
      <c r="L78" s="891"/>
      <c r="M78" s="876"/>
    </row>
    <row r="79" spans="1:13" x14ac:dyDescent="0.25">
      <c r="A79" s="879"/>
      <c r="B79" s="882"/>
      <c r="C79" s="231"/>
      <c r="D79" s="231"/>
      <c r="E79" s="885"/>
      <c r="F79" s="885"/>
      <c r="G79" s="888"/>
      <c r="H79" s="232"/>
      <c r="I79" s="885"/>
      <c r="J79" s="885"/>
      <c r="K79" s="888"/>
      <c r="L79" s="891"/>
      <c r="M79" s="876"/>
    </row>
    <row r="80" spans="1:13" ht="14.25" thickBot="1" x14ac:dyDescent="0.3">
      <c r="A80" s="880"/>
      <c r="B80" s="883"/>
      <c r="C80" s="234"/>
      <c r="D80" s="234"/>
      <c r="E80" s="886"/>
      <c r="F80" s="886"/>
      <c r="G80" s="889"/>
      <c r="H80" s="235"/>
      <c r="I80" s="886"/>
      <c r="J80" s="886"/>
      <c r="K80" s="889"/>
      <c r="L80" s="892"/>
      <c r="M80" s="877"/>
    </row>
    <row r="81" s="215" customFormat="1" x14ac:dyDescent="0.25"/>
    <row r="82" s="215" customFormat="1" x14ac:dyDescent="0.25"/>
    <row r="83" s="215" customFormat="1" x14ac:dyDescent="0.25"/>
    <row r="84" s="215" customFormat="1" x14ac:dyDescent="0.25"/>
    <row r="85" s="215" customFormat="1" x14ac:dyDescent="0.25"/>
    <row r="86" s="215" customFormat="1" x14ac:dyDescent="0.25"/>
    <row r="87" s="215" customFormat="1" x14ac:dyDescent="0.25"/>
    <row r="88" s="215" customFormat="1" x14ac:dyDescent="0.25"/>
    <row r="89" s="215" customFormat="1" x14ac:dyDescent="0.25"/>
    <row r="90" s="215" customFormat="1" x14ac:dyDescent="0.25"/>
    <row r="91" s="215" customFormat="1" x14ac:dyDescent="0.25"/>
    <row r="92" s="215" customFormat="1" x14ac:dyDescent="0.25"/>
    <row r="93" s="215" customFormat="1" x14ac:dyDescent="0.25"/>
    <row r="94" s="215" customFormat="1" x14ac:dyDescent="0.25"/>
    <row r="95" s="215" customFormat="1" x14ac:dyDescent="0.25"/>
    <row r="96" s="215" customFormat="1" x14ac:dyDescent="0.25"/>
    <row r="97" s="215" customFormat="1" x14ac:dyDescent="0.25"/>
    <row r="98" s="215" customFormat="1" x14ac:dyDescent="0.25"/>
    <row r="99" s="215" customFormat="1" x14ac:dyDescent="0.25"/>
    <row r="100" s="215" customFormat="1" x14ac:dyDescent="0.25"/>
    <row r="101" s="215" customFormat="1" x14ac:dyDescent="0.25"/>
    <row r="102" s="215" customFormat="1" x14ac:dyDescent="0.25"/>
    <row r="103" s="215" customFormat="1" x14ac:dyDescent="0.25"/>
    <row r="104" s="215" customFormat="1" x14ac:dyDescent="0.25"/>
    <row r="105" s="215" customFormat="1" x14ac:dyDescent="0.25"/>
    <row r="106" s="215" customFormat="1" x14ac:dyDescent="0.25"/>
    <row r="107" s="215" customFormat="1" x14ac:dyDescent="0.25"/>
    <row r="108" s="215" customFormat="1" x14ac:dyDescent="0.25"/>
    <row r="109" s="215" customFormat="1" x14ac:dyDescent="0.25"/>
    <row r="110" s="215" customFormat="1" x14ac:dyDescent="0.25"/>
    <row r="111" s="215" customFormat="1" x14ac:dyDescent="0.25"/>
    <row r="112" s="215" customFormat="1" x14ac:dyDescent="0.25"/>
    <row r="113" s="215" customFormat="1" x14ac:dyDescent="0.25"/>
    <row r="114" s="215" customFormat="1" x14ac:dyDescent="0.25"/>
    <row r="115" s="215" customFormat="1" x14ac:dyDescent="0.25"/>
    <row r="116" s="215" customFormat="1" x14ac:dyDescent="0.25"/>
    <row r="117" s="215" customFormat="1" x14ac:dyDescent="0.25"/>
    <row r="118" s="215" customFormat="1" x14ac:dyDescent="0.25"/>
    <row r="119" s="215" customFormat="1" x14ac:dyDescent="0.25"/>
    <row r="120" s="215" customFormat="1" x14ac:dyDescent="0.25"/>
    <row r="121" s="215" customFormat="1" x14ac:dyDescent="0.25"/>
    <row r="122" s="215" customFormat="1" x14ac:dyDescent="0.25"/>
    <row r="123" s="215" customFormat="1" x14ac:dyDescent="0.25"/>
    <row r="124" s="215" customFormat="1" x14ac:dyDescent="0.25"/>
    <row r="125" s="215" customFormat="1" x14ac:dyDescent="0.25"/>
    <row r="126" s="215" customFormat="1" x14ac:dyDescent="0.25"/>
    <row r="127" s="215" customFormat="1" x14ac:dyDescent="0.25"/>
    <row r="128" s="215" customFormat="1" x14ac:dyDescent="0.25"/>
    <row r="129" s="215" customFormat="1" x14ac:dyDescent="0.25"/>
    <row r="130" s="215" customFormat="1" x14ac:dyDescent="0.25"/>
    <row r="131" s="215" customFormat="1" x14ac:dyDescent="0.25"/>
    <row r="132" s="215" customFormat="1" x14ac:dyDescent="0.25"/>
    <row r="133" s="215" customFormat="1" x14ac:dyDescent="0.25"/>
    <row r="134" s="215" customFormat="1" x14ac:dyDescent="0.25"/>
  </sheetData>
  <sheetProtection algorithmName="SHA-512" hashValue="yxJ1oLP9tSVBsUTj6VtRHZs5VXiR/T7Nbjk0m5KvrcsrqL7XynbAS5pdB7ONMFieZRcbJeX1ifsxQtr37+hjrA==" saltValue="uvt/e8qOHkNP+16RMtrDxQ==" spinCount="100000" sheet="1" objects="1" scenarios="1"/>
  <autoFilter ref="A5:M60" xr:uid="{00000000-0009-0000-0000-000001000000}"/>
  <mergeCells count="154">
    <mergeCell ref="A1:M1"/>
    <mergeCell ref="E3:G3"/>
    <mergeCell ref="I3:K3"/>
    <mergeCell ref="A6:A10"/>
    <mergeCell ref="B6:B10"/>
    <mergeCell ref="E6:E10"/>
    <mergeCell ref="F6:F10"/>
    <mergeCell ref="G6:G10"/>
    <mergeCell ref="I6:I10"/>
    <mergeCell ref="J6:J10"/>
    <mergeCell ref="K6:K10"/>
    <mergeCell ref="L6:L10"/>
    <mergeCell ref="M6:M10"/>
    <mergeCell ref="A2:H2"/>
    <mergeCell ref="M11:M15"/>
    <mergeCell ref="A16:A20"/>
    <mergeCell ref="B16:B20"/>
    <mergeCell ref="E16:E20"/>
    <mergeCell ref="F16:F20"/>
    <mergeCell ref="G16:G20"/>
    <mergeCell ref="I16:I20"/>
    <mergeCell ref="J16:J20"/>
    <mergeCell ref="K16:K20"/>
    <mergeCell ref="L16:L20"/>
    <mergeCell ref="M16:M20"/>
    <mergeCell ref="A11:A15"/>
    <mergeCell ref="B11:B15"/>
    <mergeCell ref="E11:E15"/>
    <mergeCell ref="F11:F15"/>
    <mergeCell ref="G11:G15"/>
    <mergeCell ref="I11:I15"/>
    <mergeCell ref="J11:J15"/>
    <mergeCell ref="K11:K15"/>
    <mergeCell ref="L11:L15"/>
    <mergeCell ref="M21:M25"/>
    <mergeCell ref="A26:A30"/>
    <mergeCell ref="B26:B30"/>
    <mergeCell ref="E26:E30"/>
    <mergeCell ref="F26:F30"/>
    <mergeCell ref="G26:G30"/>
    <mergeCell ref="I26:I30"/>
    <mergeCell ref="J26:J30"/>
    <mergeCell ref="K26:K30"/>
    <mergeCell ref="L26:L30"/>
    <mergeCell ref="M26:M30"/>
    <mergeCell ref="A21:A25"/>
    <mergeCell ref="B21:B25"/>
    <mergeCell ref="E21:E25"/>
    <mergeCell ref="F21:F25"/>
    <mergeCell ref="G21:G25"/>
    <mergeCell ref="I21:I25"/>
    <mergeCell ref="J21:J25"/>
    <mergeCell ref="K21:K25"/>
    <mergeCell ref="L21:L25"/>
    <mergeCell ref="M31:M35"/>
    <mergeCell ref="A36:A40"/>
    <mergeCell ref="B36:B40"/>
    <mergeCell ref="E36:E40"/>
    <mergeCell ref="F36:F40"/>
    <mergeCell ref="G36:G40"/>
    <mergeCell ref="I36:I40"/>
    <mergeCell ref="J36:J40"/>
    <mergeCell ref="K36:K40"/>
    <mergeCell ref="L36:L40"/>
    <mergeCell ref="M36:M40"/>
    <mergeCell ref="A31:A35"/>
    <mergeCell ref="B31:B35"/>
    <mergeCell ref="E31:E35"/>
    <mergeCell ref="F31:F35"/>
    <mergeCell ref="G31:G35"/>
    <mergeCell ref="I31:I35"/>
    <mergeCell ref="J31:J35"/>
    <mergeCell ref="K31:K35"/>
    <mergeCell ref="L31:L35"/>
    <mergeCell ref="M41:M45"/>
    <mergeCell ref="A46:A50"/>
    <mergeCell ref="B46:B50"/>
    <mergeCell ref="E46:E50"/>
    <mergeCell ref="F46:F50"/>
    <mergeCell ref="G46:G50"/>
    <mergeCell ref="I46:I50"/>
    <mergeCell ref="J46:J50"/>
    <mergeCell ref="K46:K50"/>
    <mergeCell ref="L46:L50"/>
    <mergeCell ref="M46:M50"/>
    <mergeCell ref="A41:A45"/>
    <mergeCell ref="B41:B45"/>
    <mergeCell ref="E41:E45"/>
    <mergeCell ref="F41:F45"/>
    <mergeCell ref="G41:G45"/>
    <mergeCell ref="I41:I45"/>
    <mergeCell ref="J41:J45"/>
    <mergeCell ref="K41:K45"/>
    <mergeCell ref="L41:L45"/>
    <mergeCell ref="M56:M60"/>
    <mergeCell ref="K51:K55"/>
    <mergeCell ref="L51:L55"/>
    <mergeCell ref="M51:M55"/>
    <mergeCell ref="A56:A60"/>
    <mergeCell ref="B56:B60"/>
    <mergeCell ref="E56:E60"/>
    <mergeCell ref="F56:F60"/>
    <mergeCell ref="G56:G60"/>
    <mergeCell ref="I56:I60"/>
    <mergeCell ref="J56:J60"/>
    <mergeCell ref="A51:A55"/>
    <mergeCell ref="B51:B55"/>
    <mergeCell ref="E51:E55"/>
    <mergeCell ref="F51:F55"/>
    <mergeCell ref="G51:G55"/>
    <mergeCell ref="I51:I55"/>
    <mergeCell ref="J51:J55"/>
    <mergeCell ref="K56:K60"/>
    <mergeCell ref="L56:L60"/>
    <mergeCell ref="K66:K70"/>
    <mergeCell ref="L66:L70"/>
    <mergeCell ref="M66:M70"/>
    <mergeCell ref="K61:K65"/>
    <mergeCell ref="L61:L65"/>
    <mergeCell ref="M61:M65"/>
    <mergeCell ref="A66:A70"/>
    <mergeCell ref="B66:B70"/>
    <mergeCell ref="E66:E70"/>
    <mergeCell ref="F66:F70"/>
    <mergeCell ref="G66:G70"/>
    <mergeCell ref="I66:I70"/>
    <mergeCell ref="J66:J70"/>
    <mergeCell ref="A61:A65"/>
    <mergeCell ref="B61:B65"/>
    <mergeCell ref="E61:E65"/>
    <mergeCell ref="F61:F65"/>
    <mergeCell ref="G61:G65"/>
    <mergeCell ref="I61:I65"/>
    <mergeCell ref="J61:J65"/>
    <mergeCell ref="M71:M75"/>
    <mergeCell ref="A76:A80"/>
    <mergeCell ref="B76:B80"/>
    <mergeCell ref="E76:E80"/>
    <mergeCell ref="F76:F80"/>
    <mergeCell ref="G76:G80"/>
    <mergeCell ref="I76:I80"/>
    <mergeCell ref="J76:J80"/>
    <mergeCell ref="K76:K80"/>
    <mergeCell ref="L76:L80"/>
    <mergeCell ref="M76:M80"/>
    <mergeCell ref="A71:A75"/>
    <mergeCell ref="B71:B75"/>
    <mergeCell ref="E71:E75"/>
    <mergeCell ref="F71:F75"/>
    <mergeCell ref="G71:G75"/>
    <mergeCell ref="I71:I75"/>
    <mergeCell ref="J71:J75"/>
    <mergeCell ref="K71:K75"/>
    <mergeCell ref="L71:L75"/>
  </mergeCells>
  <conditionalFormatting sqref="G6">
    <cfRule type="cellIs" dxfId="137" priority="7" stopIfTrue="1" operator="equal">
      <formula>"A"</formula>
    </cfRule>
    <cfRule type="cellIs" dxfId="136" priority="112" stopIfTrue="1" operator="equal">
      <formula>"C"</formula>
    </cfRule>
    <cfRule type="cellIs" dxfId="135" priority="8" stopIfTrue="1" operator="equal">
      <formula>"B"</formula>
    </cfRule>
    <cfRule type="cellIs" dxfId="134" priority="9" stopIfTrue="1" operator="equal">
      <formula>"C"</formula>
    </cfRule>
    <cfRule type="cellIs" dxfId="133" priority="111" stopIfTrue="1" operator="equal">
      <formula>"B"</formula>
    </cfRule>
    <cfRule type="cellIs" dxfId="132" priority="110" stopIfTrue="1" operator="equal">
      <formula>"A"</formula>
    </cfRule>
  </conditionalFormatting>
  <conditionalFormatting sqref="G6:G80 K6:K80">
    <cfRule type="containsText" dxfId="131" priority="41" operator="containsText" text="Significant">
      <formula>NOT(ISERROR(SEARCH("Significant",G6)))</formula>
    </cfRule>
    <cfRule type="containsText" dxfId="130" priority="42" operator="containsText" text="Medium">
      <formula>NOT(ISERROR(SEARCH("Medium",G6)))</formula>
    </cfRule>
    <cfRule type="containsText" dxfId="129" priority="43" operator="containsText" text="High">
      <formula>NOT(ISERROR(SEARCH("High",G6)))</formula>
    </cfRule>
  </conditionalFormatting>
  <conditionalFormatting sqref="G11 G16 G21 G26 G31 G36 G41 G46 G51 G56 G61 G66 G71 G76">
    <cfRule type="cellIs" dxfId="128" priority="106" stopIfTrue="1" operator="equal">
      <formula>"C"</formula>
    </cfRule>
    <cfRule type="cellIs" dxfId="127" priority="105" stopIfTrue="1" operator="equal">
      <formula>"B"</formula>
    </cfRule>
  </conditionalFormatting>
  <conditionalFormatting sqref="G16 G21 G26 G31 G36 G41 G46 G51 G56 G61 G66 G71 G76 G11">
    <cfRule type="cellIs" dxfId="126" priority="104" stopIfTrue="1" operator="equal">
      <formula>"A"</formula>
    </cfRule>
  </conditionalFormatting>
  <conditionalFormatting sqref="G16">
    <cfRule type="cellIs" dxfId="125" priority="99" stopIfTrue="1" operator="equal">
      <formula>"B"</formula>
    </cfRule>
    <cfRule type="cellIs" dxfId="124" priority="98" stopIfTrue="1" operator="equal">
      <formula>"A"</formula>
    </cfRule>
    <cfRule type="cellIs" dxfId="123" priority="100" stopIfTrue="1" operator="equal">
      <formula>"C"</formula>
    </cfRule>
  </conditionalFormatting>
  <conditionalFormatting sqref="G21">
    <cfRule type="cellIs" dxfId="122" priority="93" stopIfTrue="1" operator="equal">
      <formula>"B"</formula>
    </cfRule>
    <cfRule type="cellIs" dxfId="121" priority="92" stopIfTrue="1" operator="equal">
      <formula>"A"</formula>
    </cfRule>
    <cfRule type="cellIs" dxfId="120" priority="94" stopIfTrue="1" operator="equal">
      <formula>"C"</formula>
    </cfRule>
  </conditionalFormatting>
  <conditionalFormatting sqref="G26">
    <cfRule type="cellIs" dxfId="119" priority="86" stopIfTrue="1" operator="equal">
      <formula>"A"</formula>
    </cfRule>
    <cfRule type="cellIs" dxfId="118" priority="87" stopIfTrue="1" operator="equal">
      <formula>"B"</formula>
    </cfRule>
    <cfRule type="cellIs" dxfId="117" priority="88" stopIfTrue="1" operator="equal">
      <formula>"C"</formula>
    </cfRule>
  </conditionalFormatting>
  <conditionalFormatting sqref="G31">
    <cfRule type="cellIs" dxfId="116" priority="80" stopIfTrue="1" operator="equal">
      <formula>"A"</formula>
    </cfRule>
    <cfRule type="cellIs" dxfId="115" priority="81" stopIfTrue="1" operator="equal">
      <formula>"B"</formula>
    </cfRule>
    <cfRule type="cellIs" dxfId="114" priority="82" stopIfTrue="1" operator="equal">
      <formula>"C"</formula>
    </cfRule>
  </conditionalFormatting>
  <conditionalFormatting sqref="G36">
    <cfRule type="cellIs" dxfId="113" priority="75" stopIfTrue="1" operator="equal">
      <formula>"B"</formula>
    </cfRule>
    <cfRule type="cellIs" dxfId="112" priority="76" stopIfTrue="1" operator="equal">
      <formula>"C"</formula>
    </cfRule>
    <cfRule type="cellIs" dxfId="111" priority="74" stopIfTrue="1" operator="equal">
      <formula>"A"</formula>
    </cfRule>
  </conditionalFormatting>
  <conditionalFormatting sqref="G41">
    <cfRule type="cellIs" dxfId="110" priority="68" stopIfTrue="1" operator="equal">
      <formula>"A"</formula>
    </cfRule>
    <cfRule type="cellIs" dxfId="109" priority="69" stopIfTrue="1" operator="equal">
      <formula>"B"</formula>
    </cfRule>
    <cfRule type="cellIs" dxfId="108" priority="70" stopIfTrue="1" operator="equal">
      <formula>"C"</formula>
    </cfRule>
  </conditionalFormatting>
  <conditionalFormatting sqref="G46">
    <cfRule type="cellIs" dxfId="107" priority="62" stopIfTrue="1" operator="equal">
      <formula>"A"</formula>
    </cfRule>
    <cfRule type="cellIs" dxfId="106" priority="63" stopIfTrue="1" operator="equal">
      <formula>"B"</formula>
    </cfRule>
    <cfRule type="cellIs" dxfId="105" priority="64" stopIfTrue="1" operator="equal">
      <formula>"C"</formula>
    </cfRule>
  </conditionalFormatting>
  <conditionalFormatting sqref="G51">
    <cfRule type="cellIs" dxfId="104" priority="56" stopIfTrue="1" operator="equal">
      <formula>"A"</formula>
    </cfRule>
    <cfRule type="cellIs" dxfId="103" priority="58" stopIfTrue="1" operator="equal">
      <formula>"C"</formula>
    </cfRule>
    <cfRule type="cellIs" dxfId="102" priority="57" stopIfTrue="1" operator="equal">
      <formula>"B"</formula>
    </cfRule>
  </conditionalFormatting>
  <conditionalFormatting sqref="G56 G61 G66 G71 G76">
    <cfRule type="cellIs" dxfId="101" priority="52" stopIfTrue="1" operator="equal">
      <formula>"C"</formula>
    </cfRule>
    <cfRule type="cellIs" dxfId="100" priority="51" stopIfTrue="1" operator="equal">
      <formula>"B"</formula>
    </cfRule>
    <cfRule type="cellIs" dxfId="99" priority="50" stopIfTrue="1" operator="equal">
      <formula>"A"</formula>
    </cfRule>
  </conditionalFormatting>
  <conditionalFormatting sqref="K6 K11 K16 K21 K26 K31 K36 K41 K46 K51 K56 K61 K66 K71 K76">
    <cfRule type="cellIs" dxfId="98" priority="2" stopIfTrue="1" operator="equal">
      <formula>"B"</formula>
    </cfRule>
    <cfRule type="cellIs" dxfId="97" priority="3" stopIfTrue="1" operator="equal">
      <formula>"C"</formula>
    </cfRule>
    <cfRule type="cellIs" dxfId="96" priority="4" stopIfTrue="1" operator="equal">
      <formula>"A"</formula>
    </cfRule>
    <cfRule type="cellIs" dxfId="95" priority="5" stopIfTrue="1" operator="equal">
      <formula>"B"</formula>
    </cfRule>
    <cfRule type="cellIs" dxfId="94" priority="1" stopIfTrue="1" operator="equal">
      <formula>"A"</formula>
    </cfRule>
    <cfRule type="cellIs" dxfId="93" priority="6" stopIfTrue="1" operator="equal">
      <formula>"C"</formula>
    </cfRule>
  </conditionalFormatting>
  <conditionalFormatting sqref="K6 K11 K16 K21 K26 K31 K36 K41 K46 K51 K56 K61:L61 K66:L66 K71:L71 K76:L76">
    <cfRule type="cellIs" dxfId="92" priority="12" stopIfTrue="1" operator="equal">
      <formula>"C"</formula>
    </cfRule>
    <cfRule type="cellIs" dxfId="91" priority="11" stopIfTrue="1" operator="equal">
      <formula>"B"</formula>
    </cfRule>
    <cfRule type="cellIs" dxfId="90" priority="10" stopIfTrue="1" operator="equal">
      <formula>"A"</formula>
    </cfRule>
  </conditionalFormatting>
  <conditionalFormatting sqref="K6:K80 G6:G80">
    <cfRule type="containsText" dxfId="89" priority="40" operator="containsText" text="Low">
      <formula>NOT(ISERROR(SEARCH("Low",G6)))</formula>
    </cfRule>
  </conditionalFormatting>
  <conditionalFormatting sqref="K11 K66 K71 K76 K21 K31 K41 K51 K6:L6 K61">
    <cfRule type="cellIs" dxfId="88" priority="113" stopIfTrue="1" operator="equal">
      <formula>"A"</formula>
    </cfRule>
  </conditionalFormatting>
  <conditionalFormatting sqref="K6:L6 K11 K21 K31 K41 K51 K61 K66 K71 K76">
    <cfRule type="cellIs" dxfId="87" priority="115" stopIfTrue="1" operator="equal">
      <formula>"C"</formula>
    </cfRule>
    <cfRule type="cellIs" dxfId="86" priority="114" stopIfTrue="1" operator="equal">
      <formula>"B"</formula>
    </cfRule>
  </conditionalFormatting>
  <conditionalFormatting sqref="K11:L11 K66 K71 K76">
    <cfRule type="cellIs" dxfId="85" priority="107" stopIfTrue="1" operator="equal">
      <formula>"A"</formula>
    </cfRule>
    <cfRule type="cellIs" dxfId="84" priority="108" stopIfTrue="1" operator="equal">
      <formula>"B"</formula>
    </cfRule>
    <cfRule type="cellIs" dxfId="83" priority="109" stopIfTrue="1" operator="equal">
      <formula>"C"</formula>
    </cfRule>
  </conditionalFormatting>
  <conditionalFormatting sqref="K16:L16">
    <cfRule type="cellIs" dxfId="82" priority="101" stopIfTrue="1" operator="equal">
      <formula>"A"</formula>
    </cfRule>
    <cfRule type="cellIs" dxfId="81" priority="102" stopIfTrue="1" operator="equal">
      <formula>"B"</formula>
    </cfRule>
    <cfRule type="cellIs" dxfId="80" priority="103" stopIfTrue="1" operator="equal">
      <formula>"C"</formula>
    </cfRule>
  </conditionalFormatting>
  <conditionalFormatting sqref="K21:L21">
    <cfRule type="cellIs" dxfId="79" priority="96" stopIfTrue="1" operator="equal">
      <formula>"B"</formula>
    </cfRule>
    <cfRule type="cellIs" dxfId="78" priority="97" stopIfTrue="1" operator="equal">
      <formula>"C"</formula>
    </cfRule>
    <cfRule type="cellIs" dxfId="77" priority="95" stopIfTrue="1" operator="equal">
      <formula>"A"</formula>
    </cfRule>
  </conditionalFormatting>
  <conditionalFormatting sqref="K26:L26">
    <cfRule type="cellIs" dxfId="76" priority="89" stopIfTrue="1" operator="equal">
      <formula>"A"</formula>
    </cfRule>
    <cfRule type="cellIs" dxfId="75" priority="90" stopIfTrue="1" operator="equal">
      <formula>"B"</formula>
    </cfRule>
    <cfRule type="cellIs" dxfId="74" priority="91" stopIfTrue="1" operator="equal">
      <formula>"C"</formula>
    </cfRule>
  </conditionalFormatting>
  <conditionalFormatting sqref="K31:L31">
    <cfRule type="cellIs" dxfId="73" priority="85" stopIfTrue="1" operator="equal">
      <formula>"C"</formula>
    </cfRule>
    <cfRule type="cellIs" dxfId="72" priority="83" stopIfTrue="1" operator="equal">
      <formula>"A"</formula>
    </cfRule>
    <cfRule type="cellIs" dxfId="71" priority="84" stopIfTrue="1" operator="equal">
      <formula>"B"</formula>
    </cfRule>
  </conditionalFormatting>
  <conditionalFormatting sqref="K36:L36">
    <cfRule type="cellIs" dxfId="70" priority="77" stopIfTrue="1" operator="equal">
      <formula>"A"</formula>
    </cfRule>
    <cfRule type="cellIs" dxfId="69" priority="78" stopIfTrue="1" operator="equal">
      <formula>"B"</formula>
    </cfRule>
    <cfRule type="cellIs" dxfId="68" priority="79" stopIfTrue="1" operator="equal">
      <formula>"C"</formula>
    </cfRule>
  </conditionalFormatting>
  <conditionalFormatting sqref="K41:L41">
    <cfRule type="cellIs" dxfId="67" priority="73" stopIfTrue="1" operator="equal">
      <formula>"C"</formula>
    </cfRule>
    <cfRule type="cellIs" dxfId="66" priority="72" stopIfTrue="1" operator="equal">
      <formula>"B"</formula>
    </cfRule>
    <cfRule type="cellIs" dxfId="65" priority="71" stopIfTrue="1" operator="equal">
      <formula>"A"</formula>
    </cfRule>
  </conditionalFormatting>
  <conditionalFormatting sqref="K46:L46">
    <cfRule type="cellIs" dxfId="64" priority="66" stopIfTrue="1" operator="equal">
      <formula>"B"</formula>
    </cfRule>
    <cfRule type="cellIs" dxfId="63" priority="67" stopIfTrue="1" operator="equal">
      <formula>"C"</formula>
    </cfRule>
    <cfRule type="cellIs" dxfId="62" priority="65" stopIfTrue="1" operator="equal">
      <formula>"A"</formula>
    </cfRule>
  </conditionalFormatting>
  <conditionalFormatting sqref="K51:L51">
    <cfRule type="cellIs" dxfId="61" priority="61" stopIfTrue="1" operator="equal">
      <formula>"C"</formula>
    </cfRule>
    <cfRule type="cellIs" dxfId="60" priority="60" stopIfTrue="1" operator="equal">
      <formula>"B"</formula>
    </cfRule>
    <cfRule type="cellIs" dxfId="59" priority="59" stopIfTrue="1" operator="equal">
      <formula>"A"</formula>
    </cfRule>
  </conditionalFormatting>
  <conditionalFormatting sqref="K56:L56">
    <cfRule type="cellIs" dxfId="58" priority="55" stopIfTrue="1" operator="equal">
      <formula>"C"</formula>
    </cfRule>
    <cfRule type="cellIs" dxfId="57" priority="54" stopIfTrue="1" operator="equal">
      <formula>"B"</formula>
    </cfRule>
    <cfRule type="cellIs" dxfId="56" priority="53" stopIfTrue="1" operator="equal">
      <formula>"A"</formula>
    </cfRule>
  </conditionalFormatting>
  <dataValidations count="2">
    <dataValidation type="list" allowBlank="1" showInputMessage="1" showErrorMessage="1" sqref="F6:F80 J6:J80" xr:uid="{0811E0BA-B0D6-40CE-B573-83EE5050B3CB}">
      <formula1>"Negligible, Minor, Moderate, Major, Extreme"</formula1>
    </dataValidation>
    <dataValidation type="list" allowBlank="1" showInputMessage="1" showErrorMessage="1" sqref="E6:E80 I6:I80" xr:uid="{3C5F2391-36CC-4D80-9069-49534CF1CE4A}">
      <formula1>"Rare, Unlikely, Possible, Likely, Almost certain"</formula1>
    </dataValidation>
  </dataValidations>
  <printOptions horizontalCentered="1"/>
  <pageMargins left="0.23622047244094491" right="0.23622047244094491" top="0.35433070866141736" bottom="0.55118110236220474" header="0.31496062992125984" footer="0.31496062992125984"/>
  <pageSetup paperSize="8" fitToHeight="9" orientation="landscape" r:id="rId1"/>
  <headerFooter alignWithMargins="0">
    <oddFooter>&amp;RPage &amp;P of &amp;N&amp;C&amp;1#&amp;"Calibri"&amp;12&amp;K000000OFFICIAL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39064-3BA4-4783-AF07-B76CF56CE921}">
  <sheetPr codeName="Sheet14">
    <tabColor theme="7"/>
  </sheetPr>
  <dimension ref="A1:AT100"/>
  <sheetViews>
    <sheetView showGridLines="0" zoomScale="55" zoomScaleNormal="55" workbookViewId="0">
      <selection activeCell="F6" sqref="F6"/>
    </sheetView>
  </sheetViews>
  <sheetFormatPr defaultColWidth="8.7109375" defaultRowHeight="15" x14ac:dyDescent="0.25"/>
  <cols>
    <col min="1" max="6" width="20.7109375" style="161" customWidth="1"/>
    <col min="7" max="7" width="22" style="161" customWidth="1"/>
    <col min="8" max="20" width="20.7109375" style="161" customWidth="1"/>
    <col min="21" max="21" width="8.7109375" style="161" customWidth="1"/>
    <col min="22" max="22" width="25.5703125" style="161" customWidth="1"/>
    <col min="23" max="23" width="57.85546875" style="161" customWidth="1"/>
    <col min="24" max="25" width="25.5703125" style="161" customWidth="1"/>
    <col min="26" max="27" width="45.5703125" style="161" customWidth="1"/>
    <col min="28" max="33" width="25.5703125" style="161" customWidth="1"/>
    <col min="34" max="34" width="45.5703125" style="161" customWidth="1"/>
    <col min="35" max="35" width="25.5703125" style="161" customWidth="1"/>
    <col min="36" max="37" width="45.5703125" style="161" customWidth="1"/>
    <col min="38" max="38" width="4" style="161" customWidth="1"/>
    <col min="39" max="39" width="27.42578125" style="161" customWidth="1"/>
    <col min="40" max="44" width="15.5703125" style="161" customWidth="1"/>
    <col min="45" max="45" width="30.7109375" style="161" customWidth="1"/>
    <col min="46" max="46" width="3.7109375" style="161" customWidth="1"/>
    <col min="47" max="48" width="8.7109375" style="161" customWidth="1"/>
    <col min="49" max="16384" width="8.7109375" style="161"/>
  </cols>
  <sheetData>
    <row r="1" spans="1:46" ht="50.1" customHeight="1" x14ac:dyDescent="0.25">
      <c r="A1" s="200" t="s">
        <v>306</v>
      </c>
      <c r="B1" s="200"/>
      <c r="C1" s="199"/>
      <c r="D1" s="200" t="s">
        <v>185</v>
      </c>
      <c r="E1" s="199"/>
      <c r="F1" s="199"/>
      <c r="G1" s="934" t="s">
        <v>372</v>
      </c>
      <c r="H1" s="935"/>
      <c r="I1" s="387" t="s">
        <v>373</v>
      </c>
      <c r="J1" s="200"/>
      <c r="K1" s="200"/>
      <c r="L1" s="200"/>
      <c r="M1" s="200"/>
      <c r="N1" s="200"/>
      <c r="O1" s="200"/>
      <c r="P1" s="200"/>
      <c r="Q1" s="200"/>
      <c r="R1" s="200"/>
      <c r="S1" s="200"/>
      <c r="T1" s="200"/>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row>
    <row r="2" spans="1:46" ht="99.95" customHeight="1" x14ac:dyDescent="0.25">
      <c r="A2" s="943" t="s">
        <v>374</v>
      </c>
      <c r="B2" s="943"/>
      <c r="C2" s="943"/>
      <c r="D2" s="943"/>
      <c r="E2" s="943"/>
      <c r="F2" s="943"/>
      <c r="G2" s="943"/>
      <c r="H2" s="943"/>
      <c r="I2" s="943"/>
      <c r="J2" s="943"/>
      <c r="K2" s="943"/>
      <c r="L2" s="943"/>
      <c r="M2" s="943"/>
      <c r="N2" s="943"/>
      <c r="O2" s="943"/>
      <c r="P2" s="943"/>
      <c r="Q2" s="943"/>
      <c r="R2" s="943"/>
      <c r="S2" s="198"/>
      <c r="T2" s="198"/>
      <c r="U2" s="198"/>
      <c r="V2" s="198"/>
      <c r="W2" s="198"/>
      <c r="X2" s="198"/>
      <c r="Y2" s="198"/>
      <c r="Z2" s="198"/>
      <c r="AA2" s="198"/>
      <c r="AB2" s="198"/>
      <c r="AC2" s="198"/>
      <c r="AD2" s="198"/>
      <c r="AE2" s="198"/>
      <c r="AF2" s="198"/>
      <c r="AG2" s="198"/>
      <c r="AH2" s="198"/>
      <c r="AI2" s="198"/>
      <c r="AJ2" s="198"/>
      <c r="AK2" s="198"/>
    </row>
    <row r="3" spans="1:46" ht="50.1" customHeight="1" x14ac:dyDescent="0.25">
      <c r="A3" s="932" t="s">
        <v>375</v>
      </c>
      <c r="B3" s="933"/>
      <c r="C3" s="933"/>
      <c r="D3" s="933"/>
      <c r="E3" s="632"/>
      <c r="F3" s="632"/>
      <c r="G3" s="632"/>
      <c r="H3" s="632"/>
      <c r="I3" s="633"/>
      <c r="J3" s="633"/>
      <c r="K3" s="633"/>
      <c r="L3" s="633"/>
      <c r="M3" s="633"/>
      <c r="N3" s="633"/>
      <c r="O3" s="633"/>
      <c r="P3" s="633"/>
      <c r="Q3" s="633"/>
      <c r="R3" s="633"/>
      <c r="S3" s="198"/>
      <c r="T3" s="631"/>
      <c r="U3" s="198"/>
      <c r="V3" s="198"/>
      <c r="W3" s="198"/>
      <c r="X3" s="198"/>
      <c r="Y3" s="198"/>
      <c r="Z3" s="198"/>
      <c r="AA3" s="198"/>
      <c r="AB3" s="198"/>
      <c r="AC3" s="198"/>
      <c r="AD3" s="198"/>
      <c r="AE3" s="198"/>
      <c r="AF3" s="198"/>
      <c r="AG3" s="198"/>
      <c r="AH3" s="198"/>
      <c r="AI3" s="198"/>
      <c r="AJ3" s="198"/>
      <c r="AK3" s="198"/>
    </row>
    <row r="4" spans="1:46" s="205" customFormat="1" ht="50.1" customHeight="1" x14ac:dyDescent="0.25">
      <c r="A4" s="942" t="s">
        <v>376</v>
      </c>
      <c r="B4" s="942"/>
      <c r="C4" s="942"/>
      <c r="D4" s="942"/>
      <c r="E4" s="942"/>
      <c r="F4" s="942"/>
      <c r="G4" s="942"/>
      <c r="H4" s="942"/>
      <c r="I4" s="942"/>
      <c r="J4" s="942"/>
      <c r="K4" s="942"/>
      <c r="L4" s="942"/>
      <c r="M4" s="942"/>
      <c r="N4" s="942"/>
      <c r="O4" s="942"/>
      <c r="P4" s="942"/>
      <c r="Q4" s="942"/>
      <c r="R4" s="942"/>
      <c r="S4" s="942"/>
      <c r="T4" s="942"/>
      <c r="U4" s="160"/>
      <c r="V4" s="945" t="s">
        <v>306</v>
      </c>
      <c r="W4" s="945"/>
      <c r="X4" s="945"/>
      <c r="Y4" s="945"/>
      <c r="Z4" s="945"/>
      <c r="AA4" s="945"/>
      <c r="AB4" s="945"/>
      <c r="AC4" s="945"/>
      <c r="AD4" s="945"/>
      <c r="AE4" s="945"/>
      <c r="AF4" s="945"/>
      <c r="AG4" s="945"/>
      <c r="AH4" s="945"/>
      <c r="AI4" s="945"/>
      <c r="AJ4" s="945"/>
      <c r="AK4" s="945"/>
      <c r="AL4" s="238"/>
      <c r="AM4" s="238"/>
      <c r="AN4" s="238"/>
      <c r="AO4" s="238"/>
      <c r="AP4" s="238"/>
      <c r="AQ4" s="238"/>
      <c r="AR4" s="238"/>
      <c r="AS4" s="238"/>
      <c r="AT4" s="160"/>
    </row>
    <row r="5" spans="1:46" s="185" customFormat="1" ht="50.1" customHeight="1" x14ac:dyDescent="0.25">
      <c r="A5" s="801" t="s">
        <v>91</v>
      </c>
      <c r="B5" s="802"/>
      <c r="C5" s="802"/>
      <c r="D5" s="802"/>
      <c r="E5" s="802"/>
      <c r="F5" s="802"/>
      <c r="G5" s="802"/>
      <c r="H5" s="946"/>
      <c r="I5" s="804" t="s">
        <v>92</v>
      </c>
      <c r="J5" s="805"/>
      <c r="K5" s="805"/>
      <c r="L5" s="206" t="s">
        <v>377</v>
      </c>
      <c r="M5" s="931" t="s">
        <v>94</v>
      </c>
      <c r="N5" s="931"/>
      <c r="O5" s="931"/>
      <c r="P5" s="931"/>
      <c r="Q5" s="931"/>
      <c r="R5" s="936" t="s">
        <v>378</v>
      </c>
      <c r="S5" s="938" t="s">
        <v>379</v>
      </c>
      <c r="T5" s="940" t="s">
        <v>380</v>
      </c>
      <c r="U5" s="160"/>
      <c r="V5" s="947" t="s">
        <v>312</v>
      </c>
      <c r="W5" s="947"/>
      <c r="X5" s="948" t="s">
        <v>313</v>
      </c>
      <c r="Y5" s="949"/>
      <c r="Z5" s="950"/>
      <c r="AA5" s="239" t="s">
        <v>381</v>
      </c>
      <c r="AB5" s="944" t="s">
        <v>315</v>
      </c>
      <c r="AC5" s="944"/>
      <c r="AD5" s="944"/>
      <c r="AE5" s="944"/>
      <c r="AF5" s="944"/>
      <c r="AG5" s="944"/>
      <c r="AH5" s="944"/>
      <c r="AI5" s="240" t="s">
        <v>382</v>
      </c>
      <c r="AJ5" s="666" t="s">
        <v>383</v>
      </c>
      <c r="AK5" s="240" t="s">
        <v>341</v>
      </c>
      <c r="AL5" s="178"/>
      <c r="AM5" s="930" t="s">
        <v>384</v>
      </c>
      <c r="AN5" s="930"/>
      <c r="AO5" s="930"/>
      <c r="AP5" s="930"/>
      <c r="AQ5" s="930"/>
      <c r="AR5" s="930"/>
      <c r="AS5" s="930"/>
      <c r="AT5" s="160"/>
    </row>
    <row r="6" spans="1:46" s="197" customFormat="1" ht="176.1" customHeight="1" x14ac:dyDescent="0.25">
      <c r="A6" s="373" t="s">
        <v>95</v>
      </c>
      <c r="B6" s="373" t="s">
        <v>385</v>
      </c>
      <c r="C6" s="373" t="s">
        <v>212</v>
      </c>
      <c r="D6" s="373" t="s">
        <v>386</v>
      </c>
      <c r="E6" s="373" t="s">
        <v>216</v>
      </c>
      <c r="F6" s="373" t="s">
        <v>387</v>
      </c>
      <c r="G6" s="373" t="s">
        <v>388</v>
      </c>
      <c r="H6" s="372" t="s">
        <v>258</v>
      </c>
      <c r="I6" s="397" t="s">
        <v>103</v>
      </c>
      <c r="J6" s="397" t="s">
        <v>389</v>
      </c>
      <c r="K6" s="399" t="s">
        <v>390</v>
      </c>
      <c r="L6" s="373" t="s">
        <v>106</v>
      </c>
      <c r="M6" s="373" t="s">
        <v>107</v>
      </c>
      <c r="N6" s="373" t="s">
        <v>391</v>
      </c>
      <c r="O6" s="373" t="s">
        <v>392</v>
      </c>
      <c r="P6" s="373" t="s">
        <v>393</v>
      </c>
      <c r="Q6" s="373" t="s">
        <v>394</v>
      </c>
      <c r="R6" s="937"/>
      <c r="S6" s="939"/>
      <c r="T6" s="941"/>
      <c r="U6" s="160"/>
      <c r="V6" s="241" t="s">
        <v>395</v>
      </c>
      <c r="W6" s="241" t="s">
        <v>396</v>
      </c>
      <c r="X6" s="242" t="s">
        <v>397</v>
      </c>
      <c r="Y6" s="243" t="s">
        <v>398</v>
      </c>
      <c r="Z6" s="242" t="s">
        <v>399</v>
      </c>
      <c r="AA6" s="241" t="s">
        <v>400</v>
      </c>
      <c r="AB6" s="242" t="s">
        <v>401</v>
      </c>
      <c r="AC6" s="242" t="s">
        <v>391</v>
      </c>
      <c r="AD6" s="243" t="s">
        <v>402</v>
      </c>
      <c r="AE6" s="242" t="s">
        <v>403</v>
      </c>
      <c r="AF6" s="242" t="s">
        <v>393</v>
      </c>
      <c r="AG6" s="243" t="s">
        <v>404</v>
      </c>
      <c r="AH6" s="242" t="s">
        <v>405</v>
      </c>
      <c r="AI6" s="244" t="s">
        <v>406</v>
      </c>
      <c r="AJ6" s="241" t="s">
        <v>407</v>
      </c>
      <c r="AK6" s="241" t="s">
        <v>408</v>
      </c>
      <c r="AL6" s="196"/>
      <c r="AM6" s="930"/>
      <c r="AN6" s="930"/>
      <c r="AO6" s="930"/>
      <c r="AP6" s="930"/>
      <c r="AQ6" s="930"/>
      <c r="AR6" s="930"/>
      <c r="AS6" s="930"/>
      <c r="AT6" s="160"/>
    </row>
    <row r="7" spans="1:46" s="250" customFormat="1" ht="50.1" customHeight="1" thickBot="1" x14ac:dyDescent="0.3">
      <c r="A7" s="921" t="s">
        <v>409</v>
      </c>
      <c r="B7" s="922"/>
      <c r="C7" s="922"/>
      <c r="D7" s="922"/>
      <c r="E7" s="922"/>
      <c r="F7" s="922"/>
      <c r="G7" s="922"/>
      <c r="H7" s="922"/>
      <c r="I7" s="922"/>
      <c r="J7" s="922"/>
      <c r="K7" s="922"/>
      <c r="L7" s="922"/>
      <c r="M7" s="922"/>
      <c r="N7" s="922"/>
      <c r="O7" s="922"/>
      <c r="P7" s="922"/>
      <c r="Q7" s="922"/>
      <c r="R7" s="922"/>
      <c r="S7" s="922"/>
      <c r="T7" s="923"/>
      <c r="U7" s="245"/>
      <c r="V7" s="246" t="s">
        <v>410</v>
      </c>
      <c r="W7" s="246" t="s">
        <v>116</v>
      </c>
      <c r="X7" s="246" t="s">
        <v>117</v>
      </c>
      <c r="Y7" s="246" t="s">
        <v>411</v>
      </c>
      <c r="Z7" s="246" t="s">
        <v>116</v>
      </c>
      <c r="AA7" s="246" t="s">
        <v>116</v>
      </c>
      <c r="AB7" s="246" t="s">
        <v>117</v>
      </c>
      <c r="AC7" s="246" t="s">
        <v>412</v>
      </c>
      <c r="AD7" s="246" t="s">
        <v>411</v>
      </c>
      <c r="AE7" s="246" t="s">
        <v>117</v>
      </c>
      <c r="AF7" s="246" t="s">
        <v>412</v>
      </c>
      <c r="AG7" s="246" t="s">
        <v>411</v>
      </c>
      <c r="AH7" s="246"/>
      <c r="AI7" s="246" t="s">
        <v>411</v>
      </c>
      <c r="AJ7" s="246" t="s">
        <v>116</v>
      </c>
      <c r="AK7" s="246" t="s">
        <v>116</v>
      </c>
      <c r="AL7" s="247"/>
      <c r="AM7" s="248"/>
      <c r="AN7" s="924" t="s">
        <v>413</v>
      </c>
      <c r="AO7" s="925"/>
      <c r="AP7" s="925"/>
      <c r="AQ7" s="925"/>
      <c r="AR7" s="926"/>
      <c r="AS7" s="249" t="s">
        <v>341</v>
      </c>
      <c r="AT7" s="160"/>
    </row>
    <row r="8" spans="1:46" s="171" customFormat="1" ht="38.25" thickTop="1" x14ac:dyDescent="0.25">
      <c r="A8" s="392" t="e" cm="1" vm="1">
        <f t="array" ref="A8">_xlfn._xlws.FILTER('ACTIVITY PLAN'!A7:T47,('ACTIVITY PLAN'!A7:A47='Reporting 25-26'!D1))</f>
        <v>#VALUE!</v>
      </c>
      <c r="B8" s="392"/>
      <c r="C8" s="392"/>
      <c r="D8" s="392"/>
      <c r="E8" s="392"/>
      <c r="F8" s="392"/>
      <c r="G8" s="392"/>
      <c r="H8" s="392"/>
      <c r="I8" s="392"/>
      <c r="J8" s="392"/>
      <c r="K8" s="392"/>
      <c r="L8" s="393"/>
      <c r="M8" s="393"/>
      <c r="N8" s="392"/>
      <c r="O8" s="393"/>
      <c r="P8" s="392"/>
      <c r="Q8" s="392"/>
      <c r="R8" s="393"/>
      <c r="S8" s="392"/>
      <c r="T8" s="392"/>
      <c r="U8" s="213"/>
      <c r="V8" s="473"/>
      <c r="W8" s="473"/>
      <c r="X8" s="474"/>
      <c r="Y8" s="393">
        <f t="shared" ref="Y8:Y48" si="0">X8-L8</f>
        <v>0</v>
      </c>
      <c r="Z8" s="473"/>
      <c r="AA8" s="473"/>
      <c r="AB8" s="474"/>
      <c r="AC8" s="473"/>
      <c r="AD8" s="393">
        <f t="shared" ref="AD8:AD48" si="1">AB8-M8</f>
        <v>0</v>
      </c>
      <c r="AE8" s="474"/>
      <c r="AF8" s="473"/>
      <c r="AG8" s="393">
        <f t="shared" ref="AG8:AG48" si="2">AE8-O8</f>
        <v>0</v>
      </c>
      <c r="AH8" s="473"/>
      <c r="AI8" s="393">
        <f t="shared" ref="AI8:AI48" si="3">SUM(X8+AB8+AE8)</f>
        <v>0</v>
      </c>
      <c r="AJ8" s="473"/>
      <c r="AK8" s="473"/>
      <c r="AL8" s="213"/>
      <c r="AM8" s="668"/>
      <c r="AN8" s="249" t="s">
        <v>414</v>
      </c>
      <c r="AO8" s="249" t="s">
        <v>415</v>
      </c>
      <c r="AP8" s="249" t="s">
        <v>416</v>
      </c>
      <c r="AQ8" s="249" t="s">
        <v>417</v>
      </c>
      <c r="AR8" s="249" t="s">
        <v>418</v>
      </c>
      <c r="AS8" s="252" t="s">
        <v>419</v>
      </c>
      <c r="AT8" s="213"/>
    </row>
    <row r="9" spans="1:46" s="171" customFormat="1" ht="31.5" x14ac:dyDescent="0.25">
      <c r="A9" s="682"/>
      <c r="B9" s="392"/>
      <c r="C9" s="392"/>
      <c r="D9" s="392"/>
      <c r="E9" s="392"/>
      <c r="F9" s="392"/>
      <c r="G9" s="392"/>
      <c r="H9" s="392"/>
      <c r="I9" s="392"/>
      <c r="J9" s="392"/>
      <c r="K9" s="392"/>
      <c r="L9" s="393"/>
      <c r="M9" s="393"/>
      <c r="N9" s="392"/>
      <c r="O9" s="393"/>
      <c r="P9" s="392"/>
      <c r="Q9" s="392"/>
      <c r="R9" s="393"/>
      <c r="S9" s="392"/>
      <c r="T9" s="392"/>
      <c r="U9" s="213"/>
      <c r="V9" s="473"/>
      <c r="W9" s="473"/>
      <c r="X9" s="474"/>
      <c r="Y9" s="393">
        <f t="shared" si="0"/>
        <v>0</v>
      </c>
      <c r="Z9" s="473"/>
      <c r="AA9" s="473"/>
      <c r="AB9" s="474"/>
      <c r="AC9" s="473"/>
      <c r="AD9" s="393">
        <f t="shared" si="1"/>
        <v>0</v>
      </c>
      <c r="AE9" s="474"/>
      <c r="AF9" s="473"/>
      <c r="AG9" s="393">
        <f t="shared" si="2"/>
        <v>0</v>
      </c>
      <c r="AH9" s="473"/>
      <c r="AI9" s="393">
        <f t="shared" si="3"/>
        <v>0</v>
      </c>
      <c r="AJ9" s="473"/>
      <c r="AK9" s="473"/>
      <c r="AL9" s="213"/>
      <c r="AM9" s="669"/>
      <c r="AN9" s="391" t="s">
        <v>420</v>
      </c>
      <c r="AO9" s="391" t="s">
        <v>420</v>
      </c>
      <c r="AP9" s="391" t="s">
        <v>420</v>
      </c>
      <c r="AQ9" s="391" t="s">
        <v>421</v>
      </c>
      <c r="AR9" s="391" t="s">
        <v>116</v>
      </c>
      <c r="AS9" s="391" t="s">
        <v>116</v>
      </c>
      <c r="AT9" s="213"/>
    </row>
    <row r="10" spans="1:46" s="171" customFormat="1" ht="33" customHeight="1" x14ac:dyDescent="0.25">
      <c r="A10" s="682"/>
      <c r="B10" s="392"/>
      <c r="C10" s="392"/>
      <c r="D10" s="392"/>
      <c r="E10" s="392"/>
      <c r="F10" s="392"/>
      <c r="G10" s="392"/>
      <c r="H10" s="392"/>
      <c r="I10" s="392"/>
      <c r="J10" s="392"/>
      <c r="K10" s="392"/>
      <c r="L10" s="393"/>
      <c r="M10" s="393"/>
      <c r="N10" s="392"/>
      <c r="O10" s="393"/>
      <c r="P10" s="392"/>
      <c r="Q10" s="392"/>
      <c r="R10" s="393"/>
      <c r="S10" s="392"/>
      <c r="T10" s="392"/>
      <c r="U10" s="213"/>
      <c r="V10" s="473"/>
      <c r="W10" s="473"/>
      <c r="X10" s="474"/>
      <c r="Y10" s="393">
        <f t="shared" si="0"/>
        <v>0</v>
      </c>
      <c r="Z10" s="473"/>
      <c r="AA10" s="473"/>
      <c r="AB10" s="474"/>
      <c r="AC10" s="473"/>
      <c r="AD10" s="393">
        <f t="shared" si="1"/>
        <v>0</v>
      </c>
      <c r="AE10" s="474"/>
      <c r="AF10" s="473"/>
      <c r="AG10" s="393">
        <f t="shared" si="2"/>
        <v>0</v>
      </c>
      <c r="AH10" s="473"/>
      <c r="AI10" s="393">
        <f t="shared" si="3"/>
        <v>0</v>
      </c>
      <c r="AJ10" s="473"/>
      <c r="AK10" s="473"/>
      <c r="AL10" s="213"/>
      <c r="AM10" s="670" t="s">
        <v>422</v>
      </c>
      <c r="AN10" s="473"/>
      <c r="AO10" s="473"/>
      <c r="AP10" s="473"/>
      <c r="AQ10" s="473"/>
      <c r="AR10" s="473"/>
      <c r="AS10" s="473"/>
      <c r="AT10" s="213"/>
    </row>
    <row r="11" spans="1:46" s="171" customFormat="1" x14ac:dyDescent="0.25">
      <c r="A11" s="682"/>
      <c r="B11" s="392"/>
      <c r="C11" s="392"/>
      <c r="D11" s="392"/>
      <c r="E11" s="392"/>
      <c r="F11" s="392"/>
      <c r="G11" s="392"/>
      <c r="H11" s="392"/>
      <c r="I11" s="392"/>
      <c r="J11" s="392"/>
      <c r="K11" s="392"/>
      <c r="L11" s="393"/>
      <c r="M11" s="393"/>
      <c r="N11" s="392"/>
      <c r="O11" s="393"/>
      <c r="P11" s="392"/>
      <c r="Q11" s="392"/>
      <c r="R11" s="393"/>
      <c r="S11" s="392"/>
      <c r="T11" s="392"/>
      <c r="U11" s="213"/>
      <c r="V11" s="473"/>
      <c r="W11" s="473"/>
      <c r="X11" s="474"/>
      <c r="Y11" s="393">
        <f t="shared" si="0"/>
        <v>0</v>
      </c>
      <c r="Z11" s="473"/>
      <c r="AA11" s="473"/>
      <c r="AB11" s="474"/>
      <c r="AC11" s="473"/>
      <c r="AD11" s="393">
        <f t="shared" si="1"/>
        <v>0</v>
      </c>
      <c r="AE11" s="474"/>
      <c r="AF11" s="473"/>
      <c r="AG11" s="393">
        <f t="shared" si="2"/>
        <v>0</v>
      </c>
      <c r="AH11" s="473"/>
      <c r="AI11" s="393">
        <f t="shared" si="3"/>
        <v>0</v>
      </c>
      <c r="AJ11" s="473"/>
      <c r="AK11" s="473"/>
      <c r="AL11" s="213"/>
      <c r="AM11" s="671" t="s">
        <v>423</v>
      </c>
      <c r="AN11" s="473"/>
      <c r="AO11" s="473"/>
      <c r="AP11" s="473"/>
      <c r="AQ11" s="473"/>
      <c r="AR11" s="473"/>
      <c r="AS11" s="473"/>
      <c r="AT11" s="213"/>
    </row>
    <row r="12" spans="1:46" s="171" customFormat="1" x14ac:dyDescent="0.25">
      <c r="A12" s="682"/>
      <c r="B12" s="392"/>
      <c r="C12" s="392"/>
      <c r="D12" s="392"/>
      <c r="E12" s="392"/>
      <c r="F12" s="392"/>
      <c r="G12" s="392"/>
      <c r="H12" s="392"/>
      <c r="I12" s="392"/>
      <c r="J12" s="392"/>
      <c r="K12" s="392"/>
      <c r="L12" s="393"/>
      <c r="M12" s="393"/>
      <c r="N12" s="392"/>
      <c r="O12" s="393"/>
      <c r="P12" s="392"/>
      <c r="Q12" s="392"/>
      <c r="R12" s="393"/>
      <c r="S12" s="392"/>
      <c r="T12" s="392"/>
      <c r="U12" s="213"/>
      <c r="V12" s="473"/>
      <c r="W12" s="473"/>
      <c r="X12" s="474"/>
      <c r="Y12" s="393">
        <f t="shared" si="0"/>
        <v>0</v>
      </c>
      <c r="Z12" s="473"/>
      <c r="AA12" s="473"/>
      <c r="AB12" s="474"/>
      <c r="AC12" s="473"/>
      <c r="AD12" s="393">
        <f t="shared" si="1"/>
        <v>0</v>
      </c>
      <c r="AE12" s="474"/>
      <c r="AF12" s="473"/>
      <c r="AG12" s="393">
        <f t="shared" si="2"/>
        <v>0</v>
      </c>
      <c r="AH12" s="473"/>
      <c r="AI12" s="393">
        <f t="shared" si="3"/>
        <v>0</v>
      </c>
      <c r="AJ12" s="473"/>
      <c r="AK12" s="473"/>
      <c r="AL12" s="213"/>
      <c r="AM12" s="672" t="s">
        <v>424</v>
      </c>
      <c r="AN12" s="473"/>
      <c r="AO12" s="473"/>
      <c r="AP12" s="473"/>
      <c r="AQ12" s="473"/>
      <c r="AR12" s="473"/>
      <c r="AS12" s="473"/>
      <c r="AT12" s="213"/>
    </row>
    <row r="13" spans="1:46" s="171" customFormat="1" x14ac:dyDescent="0.25">
      <c r="A13" s="682"/>
      <c r="B13" s="392"/>
      <c r="C13" s="392"/>
      <c r="D13" s="392"/>
      <c r="E13" s="392"/>
      <c r="F13" s="392"/>
      <c r="G13" s="392"/>
      <c r="H13" s="392"/>
      <c r="I13" s="392"/>
      <c r="J13" s="392"/>
      <c r="K13" s="392"/>
      <c r="L13" s="393"/>
      <c r="M13" s="393"/>
      <c r="N13" s="392"/>
      <c r="O13" s="393"/>
      <c r="P13" s="392"/>
      <c r="Q13" s="392"/>
      <c r="R13" s="393"/>
      <c r="S13" s="392"/>
      <c r="T13" s="392"/>
      <c r="U13" s="213"/>
      <c r="V13" s="473"/>
      <c r="W13" s="473"/>
      <c r="X13" s="474"/>
      <c r="Y13" s="393">
        <f t="shared" si="0"/>
        <v>0</v>
      </c>
      <c r="Z13" s="473"/>
      <c r="AA13" s="473"/>
      <c r="AB13" s="474"/>
      <c r="AC13" s="473"/>
      <c r="AD13" s="393">
        <f t="shared" si="1"/>
        <v>0</v>
      </c>
      <c r="AE13" s="474"/>
      <c r="AF13" s="473"/>
      <c r="AG13" s="393">
        <f t="shared" si="2"/>
        <v>0</v>
      </c>
      <c r="AH13" s="473"/>
      <c r="AI13" s="393">
        <f t="shared" si="3"/>
        <v>0</v>
      </c>
      <c r="AJ13" s="473"/>
      <c r="AK13" s="473"/>
      <c r="AL13" s="213"/>
      <c r="AM13" s="673" t="s">
        <v>425</v>
      </c>
      <c r="AN13" s="473"/>
      <c r="AO13" s="473"/>
      <c r="AP13" s="473"/>
      <c r="AQ13" s="473"/>
      <c r="AR13" s="473"/>
      <c r="AS13" s="473"/>
      <c r="AT13" s="213"/>
    </row>
    <row r="14" spans="1:46" s="171" customFormat="1" x14ac:dyDescent="0.25">
      <c r="A14" s="682"/>
      <c r="B14" s="392"/>
      <c r="C14" s="392"/>
      <c r="D14" s="392"/>
      <c r="E14" s="392"/>
      <c r="F14" s="392"/>
      <c r="G14" s="392"/>
      <c r="H14" s="392"/>
      <c r="I14" s="392"/>
      <c r="J14" s="392"/>
      <c r="K14" s="392"/>
      <c r="L14" s="393"/>
      <c r="M14" s="393"/>
      <c r="N14" s="392"/>
      <c r="O14" s="393"/>
      <c r="P14" s="392"/>
      <c r="Q14" s="392"/>
      <c r="R14" s="393"/>
      <c r="S14" s="392"/>
      <c r="T14" s="392"/>
      <c r="U14" s="213"/>
      <c r="V14" s="473"/>
      <c r="W14" s="473"/>
      <c r="X14" s="474"/>
      <c r="Y14" s="393">
        <f t="shared" si="0"/>
        <v>0</v>
      </c>
      <c r="Z14" s="473"/>
      <c r="AA14" s="473"/>
      <c r="AB14" s="474"/>
      <c r="AC14" s="473"/>
      <c r="AD14" s="393">
        <f t="shared" si="1"/>
        <v>0</v>
      </c>
      <c r="AE14" s="474"/>
      <c r="AF14" s="473"/>
      <c r="AG14" s="393">
        <f t="shared" si="2"/>
        <v>0</v>
      </c>
      <c r="AH14" s="473"/>
      <c r="AI14" s="393">
        <f t="shared" si="3"/>
        <v>0</v>
      </c>
      <c r="AJ14" s="473"/>
      <c r="AK14" s="473"/>
      <c r="AL14" s="213"/>
      <c r="AM14" s="674" t="s">
        <v>426</v>
      </c>
      <c r="AN14" s="473"/>
      <c r="AO14" s="473"/>
      <c r="AP14" s="473"/>
      <c r="AQ14" s="473"/>
      <c r="AR14" s="473"/>
      <c r="AS14" s="473"/>
      <c r="AT14" s="213"/>
    </row>
    <row r="15" spans="1:46" s="171" customFormat="1" x14ac:dyDescent="0.25">
      <c r="A15" s="682"/>
      <c r="B15" s="392"/>
      <c r="C15" s="392"/>
      <c r="D15" s="392"/>
      <c r="E15" s="392"/>
      <c r="F15" s="392"/>
      <c r="G15" s="392"/>
      <c r="H15" s="392"/>
      <c r="I15" s="392"/>
      <c r="J15" s="392"/>
      <c r="K15" s="392"/>
      <c r="L15" s="393"/>
      <c r="M15" s="393"/>
      <c r="N15" s="392"/>
      <c r="O15" s="393"/>
      <c r="P15" s="392"/>
      <c r="Q15" s="392"/>
      <c r="R15" s="393"/>
      <c r="S15" s="392"/>
      <c r="T15" s="392"/>
      <c r="U15" s="213"/>
      <c r="V15" s="473"/>
      <c r="W15" s="473"/>
      <c r="X15" s="474"/>
      <c r="Y15" s="393">
        <f t="shared" si="0"/>
        <v>0</v>
      </c>
      <c r="Z15" s="473"/>
      <c r="AA15" s="473"/>
      <c r="AB15" s="474"/>
      <c r="AC15" s="473"/>
      <c r="AD15" s="393">
        <f t="shared" si="1"/>
        <v>0</v>
      </c>
      <c r="AE15" s="474"/>
      <c r="AF15" s="473"/>
      <c r="AG15" s="393">
        <f t="shared" si="2"/>
        <v>0</v>
      </c>
      <c r="AH15" s="473"/>
      <c r="AI15" s="393">
        <f t="shared" si="3"/>
        <v>0</v>
      </c>
      <c r="AJ15" s="473"/>
      <c r="AK15" s="473"/>
      <c r="AL15" s="213"/>
      <c r="AM15" s="671" t="s">
        <v>427</v>
      </c>
      <c r="AN15" s="473"/>
      <c r="AO15" s="473"/>
      <c r="AP15" s="473"/>
      <c r="AQ15" s="473"/>
      <c r="AR15" s="473"/>
      <c r="AS15" s="473"/>
      <c r="AT15" s="213"/>
    </row>
    <row r="16" spans="1:46" s="171" customFormat="1" ht="15" customHeight="1" x14ac:dyDescent="0.25">
      <c r="A16" s="682"/>
      <c r="B16" s="392"/>
      <c r="C16" s="392"/>
      <c r="D16" s="392"/>
      <c r="E16" s="392"/>
      <c r="F16" s="392"/>
      <c r="G16" s="392"/>
      <c r="H16" s="392"/>
      <c r="I16" s="392"/>
      <c r="J16" s="392"/>
      <c r="K16" s="392"/>
      <c r="L16" s="393"/>
      <c r="M16" s="393"/>
      <c r="N16" s="392"/>
      <c r="O16" s="393"/>
      <c r="P16" s="392"/>
      <c r="Q16" s="392"/>
      <c r="R16" s="393"/>
      <c r="S16" s="392"/>
      <c r="T16" s="392"/>
      <c r="U16" s="213"/>
      <c r="V16" s="473"/>
      <c r="W16" s="473"/>
      <c r="X16" s="474"/>
      <c r="Y16" s="393">
        <f t="shared" si="0"/>
        <v>0</v>
      </c>
      <c r="Z16" s="473"/>
      <c r="AA16" s="473"/>
      <c r="AB16" s="474"/>
      <c r="AC16" s="473"/>
      <c r="AD16" s="393">
        <f t="shared" si="1"/>
        <v>0</v>
      </c>
      <c r="AE16" s="474"/>
      <c r="AF16" s="473"/>
      <c r="AG16" s="393">
        <f t="shared" si="2"/>
        <v>0</v>
      </c>
      <c r="AH16" s="473"/>
      <c r="AI16" s="393">
        <f t="shared" si="3"/>
        <v>0</v>
      </c>
      <c r="AJ16" s="473"/>
      <c r="AK16" s="473"/>
      <c r="AL16" s="213"/>
      <c r="AM16" s="671" t="s">
        <v>428</v>
      </c>
      <c r="AN16" s="473"/>
      <c r="AO16" s="473"/>
      <c r="AP16" s="473" t="s">
        <v>429</v>
      </c>
      <c r="AQ16" s="473"/>
      <c r="AR16" s="473"/>
      <c r="AS16" s="473"/>
      <c r="AT16" s="213"/>
    </row>
    <row r="17" spans="1:46" s="171" customFormat="1" x14ac:dyDescent="0.25">
      <c r="A17" s="682"/>
      <c r="B17" s="392"/>
      <c r="C17" s="392"/>
      <c r="D17" s="392"/>
      <c r="E17" s="392"/>
      <c r="F17" s="392"/>
      <c r="G17" s="392"/>
      <c r="H17" s="392"/>
      <c r="I17" s="392"/>
      <c r="J17" s="392"/>
      <c r="K17" s="392"/>
      <c r="L17" s="393"/>
      <c r="M17" s="393"/>
      <c r="N17" s="392"/>
      <c r="O17" s="393"/>
      <c r="P17" s="392"/>
      <c r="Q17" s="392"/>
      <c r="R17" s="393"/>
      <c r="S17" s="392"/>
      <c r="T17" s="392"/>
      <c r="U17" s="213"/>
      <c r="V17" s="473"/>
      <c r="W17" s="473"/>
      <c r="X17" s="474"/>
      <c r="Y17" s="393">
        <f t="shared" si="0"/>
        <v>0</v>
      </c>
      <c r="Z17" s="473"/>
      <c r="AA17" s="473"/>
      <c r="AB17" s="474"/>
      <c r="AC17" s="473"/>
      <c r="AD17" s="393">
        <f t="shared" si="1"/>
        <v>0</v>
      </c>
      <c r="AE17" s="474"/>
      <c r="AF17" s="473"/>
      <c r="AG17" s="393">
        <f t="shared" si="2"/>
        <v>0</v>
      </c>
      <c r="AH17" s="473"/>
      <c r="AI17" s="393">
        <f t="shared" si="3"/>
        <v>0</v>
      </c>
      <c r="AJ17" s="473"/>
      <c r="AK17" s="473"/>
      <c r="AL17" s="213"/>
      <c r="AM17" s="672" t="s">
        <v>430</v>
      </c>
      <c r="AN17" s="473"/>
      <c r="AO17" s="473"/>
      <c r="AP17" s="473"/>
      <c r="AQ17" s="473"/>
      <c r="AR17" s="473"/>
      <c r="AS17" s="473"/>
      <c r="AT17" s="213"/>
    </row>
    <row r="18" spans="1:46" s="171" customFormat="1" ht="15" customHeight="1" x14ac:dyDescent="0.25">
      <c r="A18" s="682"/>
      <c r="B18" s="392"/>
      <c r="C18" s="392"/>
      <c r="D18" s="392"/>
      <c r="E18" s="392"/>
      <c r="F18" s="392"/>
      <c r="G18" s="392"/>
      <c r="H18" s="392"/>
      <c r="I18" s="392"/>
      <c r="J18" s="392"/>
      <c r="K18" s="392"/>
      <c r="L18" s="393"/>
      <c r="M18" s="393"/>
      <c r="N18" s="392"/>
      <c r="O18" s="393"/>
      <c r="P18" s="392"/>
      <c r="Q18" s="392"/>
      <c r="R18" s="393"/>
      <c r="S18" s="392"/>
      <c r="T18" s="392"/>
      <c r="U18" s="213"/>
      <c r="V18" s="473"/>
      <c r="W18" s="473"/>
      <c r="X18" s="474"/>
      <c r="Y18" s="393">
        <f t="shared" si="0"/>
        <v>0</v>
      </c>
      <c r="Z18" s="473"/>
      <c r="AA18" s="473"/>
      <c r="AB18" s="474"/>
      <c r="AC18" s="473"/>
      <c r="AD18" s="393">
        <f t="shared" si="1"/>
        <v>0</v>
      </c>
      <c r="AE18" s="474"/>
      <c r="AF18" s="473"/>
      <c r="AG18" s="393">
        <f t="shared" si="2"/>
        <v>0</v>
      </c>
      <c r="AH18" s="473"/>
      <c r="AI18" s="393">
        <f t="shared" si="3"/>
        <v>0</v>
      </c>
      <c r="AJ18" s="473"/>
      <c r="AK18" s="473"/>
      <c r="AL18" s="213"/>
      <c r="AM18" s="673" t="s">
        <v>431</v>
      </c>
      <c r="AN18" s="473"/>
      <c r="AO18" s="473"/>
      <c r="AP18" s="473"/>
      <c r="AQ18" s="473"/>
      <c r="AR18" s="473"/>
      <c r="AS18" s="473"/>
      <c r="AT18" s="213"/>
    </row>
    <row r="19" spans="1:46" s="171" customFormat="1" x14ac:dyDescent="0.25">
      <c r="A19" s="682"/>
      <c r="B19" s="392"/>
      <c r="C19" s="392"/>
      <c r="D19" s="392"/>
      <c r="E19" s="392"/>
      <c r="F19" s="392"/>
      <c r="G19" s="392"/>
      <c r="H19" s="392"/>
      <c r="I19" s="392"/>
      <c r="J19" s="392"/>
      <c r="K19" s="392"/>
      <c r="L19" s="393"/>
      <c r="M19" s="393"/>
      <c r="N19" s="392"/>
      <c r="O19" s="393"/>
      <c r="P19" s="392"/>
      <c r="Q19" s="392"/>
      <c r="R19" s="393"/>
      <c r="S19" s="392"/>
      <c r="T19" s="392"/>
      <c r="U19" s="213"/>
      <c r="V19" s="473"/>
      <c r="W19" s="473"/>
      <c r="X19" s="474"/>
      <c r="Y19" s="393">
        <f t="shared" si="0"/>
        <v>0</v>
      </c>
      <c r="Z19" s="473"/>
      <c r="AA19" s="473"/>
      <c r="AB19" s="474"/>
      <c r="AC19" s="473"/>
      <c r="AD19" s="393">
        <f t="shared" si="1"/>
        <v>0</v>
      </c>
      <c r="AE19" s="474"/>
      <c r="AF19" s="473"/>
      <c r="AG19" s="393">
        <f t="shared" si="2"/>
        <v>0</v>
      </c>
      <c r="AH19" s="473"/>
      <c r="AI19" s="393">
        <f t="shared" si="3"/>
        <v>0</v>
      </c>
      <c r="AJ19" s="473"/>
      <c r="AK19" s="473"/>
      <c r="AL19" s="213"/>
      <c r="AM19" s="674" t="s">
        <v>432</v>
      </c>
      <c r="AN19" s="473"/>
      <c r="AO19" s="473"/>
      <c r="AP19" s="473"/>
      <c r="AQ19" s="473"/>
      <c r="AR19" s="473"/>
      <c r="AS19" s="473"/>
      <c r="AT19" s="213"/>
    </row>
    <row r="20" spans="1:46" s="171" customFormat="1" x14ac:dyDescent="0.25">
      <c r="A20" s="682"/>
      <c r="B20" s="392"/>
      <c r="C20" s="392"/>
      <c r="D20" s="392"/>
      <c r="E20" s="392"/>
      <c r="F20" s="392"/>
      <c r="G20" s="392"/>
      <c r="H20" s="392"/>
      <c r="I20" s="392"/>
      <c r="J20" s="392"/>
      <c r="K20" s="392"/>
      <c r="L20" s="393"/>
      <c r="M20" s="393"/>
      <c r="N20" s="392"/>
      <c r="O20" s="393"/>
      <c r="P20" s="392"/>
      <c r="Q20" s="392"/>
      <c r="R20" s="393"/>
      <c r="S20" s="392"/>
      <c r="T20" s="392"/>
      <c r="U20" s="213"/>
      <c r="V20" s="473"/>
      <c r="W20" s="473"/>
      <c r="X20" s="474"/>
      <c r="Y20" s="393">
        <f t="shared" si="0"/>
        <v>0</v>
      </c>
      <c r="Z20" s="473"/>
      <c r="AA20" s="473"/>
      <c r="AB20" s="474"/>
      <c r="AC20" s="473"/>
      <c r="AD20" s="393">
        <f t="shared" si="1"/>
        <v>0</v>
      </c>
      <c r="AE20" s="474"/>
      <c r="AF20" s="473"/>
      <c r="AG20" s="393">
        <f t="shared" si="2"/>
        <v>0</v>
      </c>
      <c r="AH20" s="473"/>
      <c r="AI20" s="393">
        <f t="shared" si="3"/>
        <v>0</v>
      </c>
      <c r="AJ20" s="473"/>
      <c r="AK20" s="473"/>
      <c r="AL20" s="213"/>
      <c r="AM20" s="674" t="s">
        <v>433</v>
      </c>
      <c r="AN20" s="475"/>
      <c r="AO20" s="475"/>
      <c r="AP20" s="475"/>
      <c r="AQ20" s="475"/>
      <c r="AR20" s="475"/>
      <c r="AS20" s="475"/>
      <c r="AT20" s="213"/>
    </row>
    <row r="21" spans="1:46" s="171" customFormat="1" x14ac:dyDescent="0.25">
      <c r="A21" s="682"/>
      <c r="B21" s="392"/>
      <c r="C21" s="392"/>
      <c r="D21" s="392"/>
      <c r="E21" s="392"/>
      <c r="F21" s="392"/>
      <c r="G21" s="392"/>
      <c r="H21" s="392"/>
      <c r="I21" s="392"/>
      <c r="J21" s="392"/>
      <c r="K21" s="392"/>
      <c r="L21" s="393"/>
      <c r="M21" s="393"/>
      <c r="N21" s="392"/>
      <c r="O21" s="393"/>
      <c r="P21" s="392"/>
      <c r="Q21" s="392"/>
      <c r="R21" s="393"/>
      <c r="S21" s="392"/>
      <c r="T21" s="392"/>
      <c r="U21" s="213"/>
      <c r="V21" s="473"/>
      <c r="W21" s="473"/>
      <c r="X21" s="474"/>
      <c r="Y21" s="393">
        <f t="shared" si="0"/>
        <v>0</v>
      </c>
      <c r="Z21" s="473"/>
      <c r="AA21" s="473"/>
      <c r="AB21" s="474"/>
      <c r="AC21" s="473"/>
      <c r="AD21" s="393">
        <f t="shared" si="1"/>
        <v>0</v>
      </c>
      <c r="AE21" s="474"/>
      <c r="AF21" s="473"/>
      <c r="AG21" s="393">
        <f t="shared" si="2"/>
        <v>0</v>
      </c>
      <c r="AH21" s="473"/>
      <c r="AI21" s="393">
        <f t="shared" si="3"/>
        <v>0</v>
      </c>
      <c r="AJ21" s="473"/>
      <c r="AK21" s="473"/>
      <c r="AL21" s="213"/>
      <c r="AM21" s="213"/>
      <c r="AN21" s="213"/>
      <c r="AO21" s="213"/>
      <c r="AP21" s="213"/>
      <c r="AQ21" s="213"/>
      <c r="AR21" s="213"/>
      <c r="AS21" s="213"/>
      <c r="AT21" s="213"/>
    </row>
    <row r="22" spans="1:46" s="171" customFormat="1" x14ac:dyDescent="0.25">
      <c r="A22" s="682"/>
      <c r="B22" s="392"/>
      <c r="C22" s="392"/>
      <c r="D22" s="392"/>
      <c r="E22" s="392"/>
      <c r="F22" s="392"/>
      <c r="G22" s="392"/>
      <c r="H22" s="392"/>
      <c r="I22" s="392"/>
      <c r="J22" s="392"/>
      <c r="K22" s="392"/>
      <c r="L22" s="393"/>
      <c r="M22" s="393"/>
      <c r="N22" s="392"/>
      <c r="O22" s="393"/>
      <c r="P22" s="392"/>
      <c r="Q22" s="392"/>
      <c r="R22" s="393"/>
      <c r="S22" s="392"/>
      <c r="T22" s="392"/>
      <c r="U22" s="213"/>
      <c r="V22" s="473"/>
      <c r="W22" s="473"/>
      <c r="X22" s="474"/>
      <c r="Y22" s="393">
        <f t="shared" si="0"/>
        <v>0</v>
      </c>
      <c r="Z22" s="473"/>
      <c r="AA22" s="473"/>
      <c r="AB22" s="474"/>
      <c r="AC22" s="473"/>
      <c r="AD22" s="393">
        <f t="shared" si="1"/>
        <v>0</v>
      </c>
      <c r="AE22" s="474"/>
      <c r="AF22" s="473"/>
      <c r="AG22" s="393">
        <f t="shared" si="2"/>
        <v>0</v>
      </c>
      <c r="AH22" s="473"/>
      <c r="AI22" s="393">
        <f t="shared" si="3"/>
        <v>0</v>
      </c>
      <c r="AJ22" s="473"/>
      <c r="AK22" s="473"/>
      <c r="AL22" s="213"/>
      <c r="AM22" s="213"/>
      <c r="AN22" s="213"/>
      <c r="AO22" s="213"/>
      <c r="AP22" s="213"/>
      <c r="AQ22" s="213"/>
      <c r="AR22" s="213"/>
      <c r="AS22" s="213"/>
      <c r="AT22" s="213"/>
    </row>
    <row r="23" spans="1:46" s="171" customFormat="1" x14ac:dyDescent="0.25">
      <c r="A23" s="682"/>
      <c r="B23" s="392"/>
      <c r="C23" s="392"/>
      <c r="D23" s="392"/>
      <c r="E23" s="392"/>
      <c r="F23" s="392"/>
      <c r="G23" s="392"/>
      <c r="H23" s="392"/>
      <c r="I23" s="392"/>
      <c r="J23" s="392"/>
      <c r="K23" s="392"/>
      <c r="L23" s="393"/>
      <c r="M23" s="393"/>
      <c r="N23" s="392"/>
      <c r="O23" s="393"/>
      <c r="P23" s="392"/>
      <c r="Q23" s="392"/>
      <c r="R23" s="393"/>
      <c r="S23" s="392"/>
      <c r="T23" s="392"/>
      <c r="U23" s="213"/>
      <c r="V23" s="473"/>
      <c r="W23" s="473"/>
      <c r="X23" s="474"/>
      <c r="Y23" s="393">
        <f t="shared" si="0"/>
        <v>0</v>
      </c>
      <c r="Z23" s="473"/>
      <c r="AA23" s="473"/>
      <c r="AB23" s="474"/>
      <c r="AC23" s="473"/>
      <c r="AD23" s="393">
        <f t="shared" si="1"/>
        <v>0</v>
      </c>
      <c r="AE23" s="474"/>
      <c r="AF23" s="473"/>
      <c r="AG23" s="393">
        <f t="shared" si="2"/>
        <v>0</v>
      </c>
      <c r="AH23" s="473"/>
      <c r="AI23" s="393">
        <f t="shared" si="3"/>
        <v>0</v>
      </c>
      <c r="AJ23" s="473"/>
      <c r="AK23" s="473"/>
      <c r="AL23" s="213"/>
      <c r="AM23" s="914" t="s">
        <v>434</v>
      </c>
      <c r="AN23" s="914"/>
      <c r="AO23" s="914"/>
      <c r="AP23" s="914"/>
      <c r="AQ23" s="914"/>
      <c r="AR23" s="914"/>
      <c r="AS23" s="914"/>
      <c r="AT23" s="213"/>
    </row>
    <row r="24" spans="1:46" s="171" customFormat="1" x14ac:dyDescent="0.25">
      <c r="A24" s="682"/>
      <c r="B24" s="392"/>
      <c r="C24" s="392"/>
      <c r="D24" s="392"/>
      <c r="E24" s="392"/>
      <c r="F24" s="392"/>
      <c r="G24" s="392"/>
      <c r="H24" s="392"/>
      <c r="I24" s="392"/>
      <c r="J24" s="392"/>
      <c r="K24" s="392"/>
      <c r="L24" s="393"/>
      <c r="M24" s="393"/>
      <c r="N24" s="392"/>
      <c r="O24" s="393"/>
      <c r="P24" s="392"/>
      <c r="Q24" s="392"/>
      <c r="R24" s="393"/>
      <c r="S24" s="392"/>
      <c r="T24" s="392"/>
      <c r="U24" s="213"/>
      <c r="V24" s="473"/>
      <c r="W24" s="473"/>
      <c r="X24" s="474"/>
      <c r="Y24" s="393">
        <f t="shared" si="0"/>
        <v>0</v>
      </c>
      <c r="Z24" s="473"/>
      <c r="AA24" s="473"/>
      <c r="AB24" s="474"/>
      <c r="AC24" s="473"/>
      <c r="AD24" s="393">
        <f t="shared" si="1"/>
        <v>0</v>
      </c>
      <c r="AE24" s="474"/>
      <c r="AF24" s="473"/>
      <c r="AG24" s="393">
        <f t="shared" si="2"/>
        <v>0</v>
      </c>
      <c r="AH24" s="473"/>
      <c r="AI24" s="393">
        <f t="shared" si="3"/>
        <v>0</v>
      </c>
      <c r="AJ24" s="473"/>
      <c r="AK24" s="473"/>
      <c r="AL24" s="213"/>
      <c r="AM24" s="914"/>
      <c r="AN24" s="914"/>
      <c r="AO24" s="914"/>
      <c r="AP24" s="914"/>
      <c r="AQ24" s="914"/>
      <c r="AR24" s="914"/>
      <c r="AS24" s="914"/>
      <c r="AT24" s="213"/>
    </row>
    <row r="25" spans="1:46" s="171" customFormat="1" ht="15" customHeight="1" x14ac:dyDescent="0.25">
      <c r="A25" s="682"/>
      <c r="B25" s="392"/>
      <c r="C25" s="392"/>
      <c r="D25" s="392"/>
      <c r="E25" s="392"/>
      <c r="F25" s="392"/>
      <c r="G25" s="392"/>
      <c r="H25" s="392"/>
      <c r="I25" s="392"/>
      <c r="J25" s="392"/>
      <c r="K25" s="392"/>
      <c r="L25" s="393"/>
      <c r="M25" s="393"/>
      <c r="N25" s="392"/>
      <c r="O25" s="393"/>
      <c r="P25" s="392"/>
      <c r="Q25" s="392"/>
      <c r="R25" s="393"/>
      <c r="S25" s="392"/>
      <c r="T25" s="392"/>
      <c r="U25" s="213"/>
      <c r="V25" s="473"/>
      <c r="W25" s="473"/>
      <c r="X25" s="474"/>
      <c r="Y25" s="393">
        <f t="shared" si="0"/>
        <v>0</v>
      </c>
      <c r="Z25" s="473"/>
      <c r="AA25" s="473"/>
      <c r="AB25" s="474"/>
      <c r="AC25" s="473"/>
      <c r="AD25" s="393">
        <f t="shared" si="1"/>
        <v>0</v>
      </c>
      <c r="AE25" s="474"/>
      <c r="AF25" s="473"/>
      <c r="AG25" s="393">
        <f t="shared" si="2"/>
        <v>0</v>
      </c>
      <c r="AH25" s="473"/>
      <c r="AI25" s="393">
        <f t="shared" si="3"/>
        <v>0</v>
      </c>
      <c r="AJ25" s="473"/>
      <c r="AK25" s="473"/>
      <c r="AL25" s="213"/>
      <c r="AM25" s="675"/>
      <c r="AN25" s="256" t="s">
        <v>414</v>
      </c>
      <c r="AO25" s="256" t="s">
        <v>415</v>
      </c>
      <c r="AP25" s="915" t="s">
        <v>435</v>
      </c>
      <c r="AQ25" s="916"/>
      <c r="AR25" s="916"/>
      <c r="AS25" s="917"/>
      <c r="AT25" s="213"/>
    </row>
    <row r="26" spans="1:46" s="171" customFormat="1" ht="15" customHeight="1" thickBot="1" x14ac:dyDescent="0.3">
      <c r="A26" s="682"/>
      <c r="B26" s="392"/>
      <c r="C26" s="392"/>
      <c r="D26" s="392"/>
      <c r="E26" s="392"/>
      <c r="F26" s="392"/>
      <c r="G26" s="392"/>
      <c r="H26" s="392"/>
      <c r="I26" s="392"/>
      <c r="J26" s="392"/>
      <c r="K26" s="392"/>
      <c r="L26" s="393"/>
      <c r="M26" s="393"/>
      <c r="N26" s="392"/>
      <c r="O26" s="393"/>
      <c r="P26" s="392"/>
      <c r="Q26" s="392"/>
      <c r="R26" s="393"/>
      <c r="S26" s="392"/>
      <c r="T26" s="392"/>
      <c r="U26" s="213"/>
      <c r="V26" s="473"/>
      <c r="W26" s="473"/>
      <c r="X26" s="474"/>
      <c r="Y26" s="393">
        <f t="shared" si="0"/>
        <v>0</v>
      </c>
      <c r="Z26" s="473"/>
      <c r="AA26" s="473"/>
      <c r="AB26" s="474"/>
      <c r="AC26" s="473"/>
      <c r="AD26" s="393">
        <f t="shared" si="1"/>
        <v>0</v>
      </c>
      <c r="AE26" s="474"/>
      <c r="AF26" s="473"/>
      <c r="AG26" s="393">
        <f t="shared" si="2"/>
        <v>0</v>
      </c>
      <c r="AH26" s="473"/>
      <c r="AI26" s="393">
        <f t="shared" si="3"/>
        <v>0</v>
      </c>
      <c r="AJ26" s="473"/>
      <c r="AK26" s="473"/>
      <c r="AL26" s="213"/>
      <c r="AM26" s="676"/>
      <c r="AN26" s="390" t="s">
        <v>420</v>
      </c>
      <c r="AO26" s="390" t="s">
        <v>420</v>
      </c>
      <c r="AP26" s="918" t="s">
        <v>116</v>
      </c>
      <c r="AQ26" s="919"/>
      <c r="AR26" s="919"/>
      <c r="AS26" s="920"/>
      <c r="AT26" s="213"/>
    </row>
    <row r="27" spans="1:46" s="171" customFormat="1" ht="15.75" thickTop="1" x14ac:dyDescent="0.25">
      <c r="A27" s="682"/>
      <c r="B27" s="392"/>
      <c r="C27" s="392"/>
      <c r="D27" s="392"/>
      <c r="E27" s="392"/>
      <c r="F27" s="392"/>
      <c r="G27" s="392"/>
      <c r="H27" s="392"/>
      <c r="I27" s="392"/>
      <c r="J27" s="392"/>
      <c r="K27" s="392"/>
      <c r="L27" s="393"/>
      <c r="M27" s="393"/>
      <c r="N27" s="392"/>
      <c r="O27" s="393"/>
      <c r="P27" s="392"/>
      <c r="Q27" s="392"/>
      <c r="R27" s="393"/>
      <c r="S27" s="392"/>
      <c r="T27" s="392"/>
      <c r="U27" s="213"/>
      <c r="V27" s="473"/>
      <c r="W27" s="473"/>
      <c r="X27" s="474"/>
      <c r="Y27" s="393">
        <f t="shared" si="0"/>
        <v>0</v>
      </c>
      <c r="Z27" s="473"/>
      <c r="AA27" s="473"/>
      <c r="AB27" s="474"/>
      <c r="AC27" s="473"/>
      <c r="AD27" s="393">
        <f t="shared" si="1"/>
        <v>0</v>
      </c>
      <c r="AE27" s="474"/>
      <c r="AF27" s="473"/>
      <c r="AG27" s="393">
        <f t="shared" si="2"/>
        <v>0</v>
      </c>
      <c r="AH27" s="473"/>
      <c r="AI27" s="393">
        <f t="shared" si="3"/>
        <v>0</v>
      </c>
      <c r="AJ27" s="473"/>
      <c r="AK27" s="473"/>
      <c r="AL27" s="213"/>
      <c r="AM27" s="677" t="s">
        <v>436</v>
      </c>
      <c r="AN27" s="473"/>
      <c r="AO27" s="473"/>
      <c r="AP27" s="927"/>
      <c r="AQ27" s="928"/>
      <c r="AR27" s="928"/>
      <c r="AS27" s="929"/>
      <c r="AT27" s="213"/>
    </row>
    <row r="28" spans="1:46" s="171" customFormat="1" x14ac:dyDescent="0.25">
      <c r="A28" s="682"/>
      <c r="B28" s="392"/>
      <c r="C28" s="392"/>
      <c r="D28" s="392"/>
      <c r="E28" s="392"/>
      <c r="F28" s="392"/>
      <c r="G28" s="392"/>
      <c r="H28" s="392"/>
      <c r="I28" s="392"/>
      <c r="J28" s="392"/>
      <c r="K28" s="392"/>
      <c r="L28" s="393"/>
      <c r="M28" s="393"/>
      <c r="N28" s="392"/>
      <c r="O28" s="393"/>
      <c r="P28" s="392"/>
      <c r="Q28" s="392"/>
      <c r="R28" s="393"/>
      <c r="S28" s="392"/>
      <c r="T28" s="392"/>
      <c r="U28" s="213"/>
      <c r="V28" s="473"/>
      <c r="W28" s="473"/>
      <c r="X28" s="474"/>
      <c r="Y28" s="393">
        <f t="shared" si="0"/>
        <v>0</v>
      </c>
      <c r="Z28" s="473"/>
      <c r="AA28" s="473"/>
      <c r="AB28" s="474"/>
      <c r="AC28" s="473"/>
      <c r="AD28" s="393">
        <f t="shared" si="1"/>
        <v>0</v>
      </c>
      <c r="AE28" s="474"/>
      <c r="AF28" s="473"/>
      <c r="AG28" s="393">
        <f t="shared" si="2"/>
        <v>0</v>
      </c>
      <c r="AH28" s="473"/>
      <c r="AI28" s="393">
        <f t="shared" si="3"/>
        <v>0</v>
      </c>
      <c r="AJ28" s="473"/>
      <c r="AK28" s="473"/>
      <c r="AL28" s="213"/>
      <c r="AM28" s="677" t="s">
        <v>437</v>
      </c>
      <c r="AN28" s="475"/>
      <c r="AO28" s="475"/>
      <c r="AP28" s="911"/>
      <c r="AQ28" s="912"/>
      <c r="AR28" s="912"/>
      <c r="AS28" s="913"/>
      <c r="AT28" s="213"/>
    </row>
    <row r="29" spans="1:46" s="171" customFormat="1" ht="15" customHeight="1" x14ac:dyDescent="0.25">
      <c r="A29" s="682"/>
      <c r="B29" s="392"/>
      <c r="C29" s="392"/>
      <c r="D29" s="392"/>
      <c r="E29" s="392"/>
      <c r="F29" s="392"/>
      <c r="G29" s="392"/>
      <c r="H29" s="392"/>
      <c r="I29" s="392"/>
      <c r="J29" s="392"/>
      <c r="K29" s="392"/>
      <c r="L29" s="393"/>
      <c r="M29" s="393"/>
      <c r="N29" s="392"/>
      <c r="O29" s="393"/>
      <c r="P29" s="392"/>
      <c r="Q29" s="392"/>
      <c r="R29" s="393"/>
      <c r="S29" s="392"/>
      <c r="T29" s="392"/>
      <c r="U29" s="213"/>
      <c r="V29" s="473"/>
      <c r="W29" s="473"/>
      <c r="X29" s="474"/>
      <c r="Y29" s="393">
        <f t="shared" si="0"/>
        <v>0</v>
      </c>
      <c r="Z29" s="473"/>
      <c r="AA29" s="473"/>
      <c r="AB29" s="474"/>
      <c r="AC29" s="473"/>
      <c r="AD29" s="393">
        <f t="shared" si="1"/>
        <v>0</v>
      </c>
      <c r="AE29" s="474"/>
      <c r="AF29" s="473"/>
      <c r="AG29" s="393">
        <f t="shared" si="2"/>
        <v>0</v>
      </c>
      <c r="AH29" s="473"/>
      <c r="AI29" s="393">
        <f t="shared" si="3"/>
        <v>0</v>
      </c>
      <c r="AJ29" s="473"/>
      <c r="AK29" s="473"/>
      <c r="AL29" s="213"/>
      <c r="AM29" s="213"/>
      <c r="AN29" s="213"/>
      <c r="AO29" s="213"/>
      <c r="AP29" s="213"/>
      <c r="AQ29" s="213"/>
      <c r="AR29" s="213"/>
      <c r="AS29" s="213"/>
      <c r="AT29" s="213"/>
    </row>
    <row r="30" spans="1:46" s="171" customFormat="1" ht="15" customHeight="1" x14ac:dyDescent="0.25">
      <c r="A30" s="682"/>
      <c r="B30" s="392"/>
      <c r="C30" s="392"/>
      <c r="D30" s="392"/>
      <c r="E30" s="392"/>
      <c r="F30" s="392"/>
      <c r="G30" s="392"/>
      <c r="H30" s="392"/>
      <c r="I30" s="392"/>
      <c r="J30" s="392"/>
      <c r="K30" s="392"/>
      <c r="L30" s="393"/>
      <c r="M30" s="393"/>
      <c r="N30" s="392"/>
      <c r="O30" s="393"/>
      <c r="P30" s="392"/>
      <c r="Q30" s="392"/>
      <c r="R30" s="393"/>
      <c r="S30" s="392"/>
      <c r="T30" s="392"/>
      <c r="U30" s="213"/>
      <c r="V30" s="473"/>
      <c r="W30" s="473"/>
      <c r="X30" s="474"/>
      <c r="Y30" s="393">
        <f t="shared" si="0"/>
        <v>0</v>
      </c>
      <c r="Z30" s="473"/>
      <c r="AA30" s="473"/>
      <c r="AB30" s="474"/>
      <c r="AC30" s="473"/>
      <c r="AD30" s="393">
        <f t="shared" si="1"/>
        <v>0</v>
      </c>
      <c r="AE30" s="474"/>
      <c r="AF30" s="473"/>
      <c r="AG30" s="393">
        <f t="shared" si="2"/>
        <v>0</v>
      </c>
      <c r="AH30" s="473"/>
      <c r="AI30" s="393">
        <f t="shared" si="3"/>
        <v>0</v>
      </c>
      <c r="AJ30" s="473"/>
      <c r="AK30" s="473"/>
      <c r="AL30" s="213"/>
      <c r="AM30" s="213"/>
      <c r="AN30" s="213"/>
      <c r="AO30" s="213"/>
      <c r="AP30" s="213"/>
      <c r="AQ30" s="213"/>
      <c r="AR30" s="213"/>
      <c r="AS30" s="213"/>
      <c r="AT30" s="213"/>
    </row>
    <row r="31" spans="1:46" s="171" customFormat="1" ht="15" customHeight="1" x14ac:dyDescent="0.25">
      <c r="A31" s="682"/>
      <c r="B31" s="392"/>
      <c r="C31" s="392"/>
      <c r="D31" s="392"/>
      <c r="E31" s="392"/>
      <c r="F31" s="392"/>
      <c r="G31" s="392"/>
      <c r="H31" s="392"/>
      <c r="I31" s="392"/>
      <c r="J31" s="392"/>
      <c r="K31" s="392"/>
      <c r="L31" s="393"/>
      <c r="M31" s="393"/>
      <c r="N31" s="392"/>
      <c r="O31" s="393"/>
      <c r="P31" s="392"/>
      <c r="Q31" s="392"/>
      <c r="R31" s="393"/>
      <c r="S31" s="392"/>
      <c r="T31" s="392"/>
      <c r="U31" s="213"/>
      <c r="V31" s="473"/>
      <c r="W31" s="473"/>
      <c r="X31" s="474"/>
      <c r="Y31" s="393">
        <f t="shared" si="0"/>
        <v>0</v>
      </c>
      <c r="Z31" s="473"/>
      <c r="AA31" s="473"/>
      <c r="AB31" s="474"/>
      <c r="AC31" s="473"/>
      <c r="AD31" s="393">
        <f t="shared" si="1"/>
        <v>0</v>
      </c>
      <c r="AE31" s="474"/>
      <c r="AF31" s="473"/>
      <c r="AG31" s="393">
        <f t="shared" si="2"/>
        <v>0</v>
      </c>
      <c r="AH31" s="473"/>
      <c r="AI31" s="393">
        <f t="shared" si="3"/>
        <v>0</v>
      </c>
      <c r="AJ31" s="473"/>
      <c r="AK31" s="473"/>
      <c r="AL31" s="213"/>
      <c r="AM31" s="213"/>
      <c r="AN31" s="213"/>
      <c r="AO31" s="213"/>
      <c r="AP31" s="213"/>
      <c r="AQ31" s="213"/>
      <c r="AR31" s="213"/>
      <c r="AS31" s="213"/>
      <c r="AT31" s="213"/>
    </row>
    <row r="32" spans="1:46" s="171" customFormat="1" ht="15" customHeight="1" x14ac:dyDescent="0.25">
      <c r="A32" s="682"/>
      <c r="B32" s="392"/>
      <c r="C32" s="392"/>
      <c r="D32" s="392"/>
      <c r="E32" s="392"/>
      <c r="F32" s="392"/>
      <c r="G32" s="392"/>
      <c r="H32" s="392"/>
      <c r="I32" s="392"/>
      <c r="J32" s="392"/>
      <c r="K32" s="392"/>
      <c r="L32" s="393"/>
      <c r="M32" s="393"/>
      <c r="N32" s="392"/>
      <c r="O32" s="393"/>
      <c r="P32" s="392"/>
      <c r="Q32" s="392"/>
      <c r="R32" s="393"/>
      <c r="S32" s="392"/>
      <c r="T32" s="392"/>
      <c r="U32" s="213"/>
      <c r="V32" s="473"/>
      <c r="W32" s="473"/>
      <c r="X32" s="474"/>
      <c r="Y32" s="393">
        <f t="shared" si="0"/>
        <v>0</v>
      </c>
      <c r="Z32" s="473"/>
      <c r="AA32" s="473"/>
      <c r="AB32" s="474"/>
      <c r="AC32" s="473"/>
      <c r="AD32" s="393">
        <f t="shared" si="1"/>
        <v>0</v>
      </c>
      <c r="AE32" s="474"/>
      <c r="AF32" s="473"/>
      <c r="AG32" s="393">
        <f t="shared" si="2"/>
        <v>0</v>
      </c>
      <c r="AH32" s="473"/>
      <c r="AI32" s="393">
        <f t="shared" si="3"/>
        <v>0</v>
      </c>
      <c r="AJ32" s="473"/>
      <c r="AK32" s="473"/>
      <c r="AL32" s="213"/>
      <c r="AM32" s="213"/>
      <c r="AN32" s="213"/>
      <c r="AO32" s="213"/>
      <c r="AP32" s="213"/>
      <c r="AQ32" s="213"/>
      <c r="AR32" s="213"/>
      <c r="AS32" s="213"/>
      <c r="AT32" s="213"/>
    </row>
    <row r="33" spans="1:46" s="171" customFormat="1" ht="15" customHeight="1" x14ac:dyDescent="0.25">
      <c r="A33" s="682"/>
      <c r="B33" s="392"/>
      <c r="C33" s="392"/>
      <c r="D33" s="392"/>
      <c r="E33" s="392"/>
      <c r="F33" s="392"/>
      <c r="G33" s="392"/>
      <c r="H33" s="392"/>
      <c r="I33" s="392"/>
      <c r="J33" s="392"/>
      <c r="K33" s="392"/>
      <c r="L33" s="393"/>
      <c r="M33" s="393"/>
      <c r="N33" s="392"/>
      <c r="O33" s="393"/>
      <c r="P33" s="392"/>
      <c r="Q33" s="392"/>
      <c r="R33" s="393"/>
      <c r="S33" s="392"/>
      <c r="T33" s="392"/>
      <c r="U33" s="213"/>
      <c r="V33" s="473"/>
      <c r="W33" s="473"/>
      <c r="X33" s="474"/>
      <c r="Y33" s="393">
        <f t="shared" si="0"/>
        <v>0</v>
      </c>
      <c r="Z33" s="473"/>
      <c r="AA33" s="473"/>
      <c r="AB33" s="474"/>
      <c r="AC33" s="473"/>
      <c r="AD33" s="393">
        <f t="shared" si="1"/>
        <v>0</v>
      </c>
      <c r="AE33" s="474"/>
      <c r="AF33" s="473"/>
      <c r="AG33" s="393">
        <f t="shared" si="2"/>
        <v>0</v>
      </c>
      <c r="AH33" s="473"/>
      <c r="AI33" s="393">
        <f t="shared" si="3"/>
        <v>0</v>
      </c>
      <c r="AJ33" s="473"/>
      <c r="AK33" s="473"/>
      <c r="AL33" s="213"/>
      <c r="AM33" s="213"/>
      <c r="AN33" s="213"/>
      <c r="AO33" s="213"/>
      <c r="AP33" s="213"/>
      <c r="AQ33" s="213"/>
      <c r="AR33" s="213"/>
      <c r="AS33" s="213"/>
      <c r="AT33" s="213"/>
    </row>
    <row r="34" spans="1:46" s="171" customFormat="1" ht="15" customHeight="1" x14ac:dyDescent="0.25">
      <c r="A34" s="682"/>
      <c r="B34" s="392"/>
      <c r="C34" s="392"/>
      <c r="D34" s="392"/>
      <c r="E34" s="392"/>
      <c r="F34" s="392"/>
      <c r="G34" s="392"/>
      <c r="H34" s="392"/>
      <c r="I34" s="392"/>
      <c r="J34" s="392"/>
      <c r="K34" s="392"/>
      <c r="L34" s="393"/>
      <c r="M34" s="393"/>
      <c r="N34" s="392"/>
      <c r="O34" s="393"/>
      <c r="P34" s="392"/>
      <c r="Q34" s="392"/>
      <c r="R34" s="393"/>
      <c r="S34" s="392"/>
      <c r="T34" s="392"/>
      <c r="U34" s="213"/>
      <c r="V34" s="473"/>
      <c r="W34" s="473"/>
      <c r="X34" s="474"/>
      <c r="Y34" s="393">
        <f t="shared" si="0"/>
        <v>0</v>
      </c>
      <c r="Z34" s="473"/>
      <c r="AA34" s="473"/>
      <c r="AB34" s="474"/>
      <c r="AC34" s="473"/>
      <c r="AD34" s="393">
        <f t="shared" si="1"/>
        <v>0</v>
      </c>
      <c r="AE34" s="474"/>
      <c r="AF34" s="473"/>
      <c r="AG34" s="393">
        <f t="shared" si="2"/>
        <v>0</v>
      </c>
      <c r="AH34" s="473"/>
      <c r="AI34" s="393">
        <f t="shared" si="3"/>
        <v>0</v>
      </c>
      <c r="AJ34" s="473"/>
      <c r="AK34" s="473"/>
      <c r="AL34" s="213"/>
      <c r="AM34" s="213"/>
      <c r="AN34" s="213"/>
      <c r="AO34" s="213"/>
      <c r="AP34" s="213"/>
      <c r="AQ34" s="213"/>
      <c r="AR34" s="213"/>
      <c r="AS34" s="213"/>
      <c r="AT34" s="213"/>
    </row>
    <row r="35" spans="1:46" s="171" customFormat="1" ht="15" customHeight="1" x14ac:dyDescent="0.25">
      <c r="A35" s="682"/>
      <c r="B35" s="392"/>
      <c r="C35" s="392"/>
      <c r="D35" s="392"/>
      <c r="E35" s="392"/>
      <c r="F35" s="392"/>
      <c r="G35" s="392"/>
      <c r="H35" s="392"/>
      <c r="I35" s="392"/>
      <c r="J35" s="392"/>
      <c r="K35" s="392"/>
      <c r="L35" s="393"/>
      <c r="M35" s="393"/>
      <c r="N35" s="392"/>
      <c r="O35" s="393"/>
      <c r="P35" s="392"/>
      <c r="Q35" s="392"/>
      <c r="R35" s="393"/>
      <c r="S35" s="392"/>
      <c r="T35" s="392"/>
      <c r="U35" s="213"/>
      <c r="V35" s="473"/>
      <c r="W35" s="473"/>
      <c r="X35" s="474"/>
      <c r="Y35" s="393">
        <f t="shared" si="0"/>
        <v>0</v>
      </c>
      <c r="Z35" s="473"/>
      <c r="AA35" s="473"/>
      <c r="AB35" s="474"/>
      <c r="AC35" s="473"/>
      <c r="AD35" s="393">
        <f t="shared" si="1"/>
        <v>0</v>
      </c>
      <c r="AE35" s="474"/>
      <c r="AF35" s="473"/>
      <c r="AG35" s="393">
        <f t="shared" si="2"/>
        <v>0</v>
      </c>
      <c r="AH35" s="473"/>
      <c r="AI35" s="393">
        <f t="shared" si="3"/>
        <v>0</v>
      </c>
      <c r="AJ35" s="473"/>
      <c r="AK35" s="473"/>
      <c r="AL35" s="213"/>
      <c r="AM35" s="213"/>
      <c r="AN35" s="213"/>
      <c r="AO35" s="213"/>
      <c r="AP35" s="213"/>
      <c r="AQ35" s="213"/>
      <c r="AR35" s="213"/>
      <c r="AS35" s="213"/>
      <c r="AT35" s="213"/>
    </row>
    <row r="36" spans="1:46" s="171" customFormat="1" x14ac:dyDescent="0.25">
      <c r="A36" s="682"/>
      <c r="B36" s="392"/>
      <c r="C36" s="392"/>
      <c r="D36" s="392"/>
      <c r="E36" s="392"/>
      <c r="F36" s="392"/>
      <c r="G36" s="392"/>
      <c r="H36" s="392"/>
      <c r="I36" s="392"/>
      <c r="J36" s="392"/>
      <c r="K36" s="392"/>
      <c r="L36" s="393"/>
      <c r="M36" s="393"/>
      <c r="N36" s="392"/>
      <c r="O36" s="393"/>
      <c r="P36" s="392"/>
      <c r="Q36" s="392"/>
      <c r="R36" s="393"/>
      <c r="S36" s="392"/>
      <c r="T36" s="392"/>
      <c r="U36" s="213"/>
      <c r="V36" s="473"/>
      <c r="W36" s="473"/>
      <c r="X36" s="474"/>
      <c r="Y36" s="393">
        <f t="shared" si="0"/>
        <v>0</v>
      </c>
      <c r="Z36" s="473"/>
      <c r="AA36" s="473"/>
      <c r="AB36" s="474"/>
      <c r="AC36" s="473"/>
      <c r="AD36" s="393">
        <f t="shared" si="1"/>
        <v>0</v>
      </c>
      <c r="AE36" s="474"/>
      <c r="AF36" s="473"/>
      <c r="AG36" s="393">
        <f t="shared" si="2"/>
        <v>0</v>
      </c>
      <c r="AH36" s="473"/>
      <c r="AI36" s="393">
        <f t="shared" si="3"/>
        <v>0</v>
      </c>
      <c r="AJ36" s="473"/>
      <c r="AK36" s="473"/>
      <c r="AL36" s="213"/>
      <c r="AM36" s="213"/>
      <c r="AN36" s="213"/>
      <c r="AO36" s="213"/>
      <c r="AP36" s="213"/>
      <c r="AQ36" s="213"/>
      <c r="AR36" s="213"/>
      <c r="AS36" s="213"/>
      <c r="AT36" s="213"/>
    </row>
    <row r="37" spans="1:46" s="171" customFormat="1" x14ac:dyDescent="0.25">
      <c r="A37" s="682"/>
      <c r="B37" s="392"/>
      <c r="C37" s="392"/>
      <c r="D37" s="392"/>
      <c r="E37" s="392"/>
      <c r="F37" s="392"/>
      <c r="G37" s="392"/>
      <c r="H37" s="392"/>
      <c r="I37" s="392"/>
      <c r="J37" s="392"/>
      <c r="K37" s="392"/>
      <c r="L37" s="393"/>
      <c r="M37" s="393"/>
      <c r="N37" s="392"/>
      <c r="O37" s="393"/>
      <c r="P37" s="392"/>
      <c r="Q37" s="392"/>
      <c r="R37" s="393"/>
      <c r="S37" s="392"/>
      <c r="T37" s="392"/>
      <c r="U37" s="213"/>
      <c r="V37" s="473"/>
      <c r="W37" s="473"/>
      <c r="X37" s="474"/>
      <c r="Y37" s="393">
        <f t="shared" si="0"/>
        <v>0</v>
      </c>
      <c r="Z37" s="473"/>
      <c r="AA37" s="473"/>
      <c r="AB37" s="474"/>
      <c r="AC37" s="473"/>
      <c r="AD37" s="393">
        <f t="shared" si="1"/>
        <v>0</v>
      </c>
      <c r="AE37" s="474"/>
      <c r="AF37" s="473"/>
      <c r="AG37" s="393">
        <f t="shared" si="2"/>
        <v>0</v>
      </c>
      <c r="AH37" s="473"/>
      <c r="AI37" s="393">
        <f t="shared" si="3"/>
        <v>0</v>
      </c>
      <c r="AJ37" s="473"/>
      <c r="AK37" s="473"/>
      <c r="AL37" s="213"/>
      <c r="AM37" s="213"/>
      <c r="AN37" s="213"/>
      <c r="AO37" s="213"/>
      <c r="AP37" s="213"/>
      <c r="AQ37" s="213"/>
      <c r="AR37" s="213"/>
      <c r="AS37" s="213"/>
      <c r="AT37" s="213"/>
    </row>
    <row r="38" spans="1:46" s="171" customFormat="1" x14ac:dyDescent="0.25">
      <c r="A38" s="682"/>
      <c r="B38" s="392"/>
      <c r="C38" s="392"/>
      <c r="D38" s="392"/>
      <c r="E38" s="392"/>
      <c r="F38" s="392"/>
      <c r="G38" s="392"/>
      <c r="H38" s="392"/>
      <c r="I38" s="392"/>
      <c r="J38" s="392"/>
      <c r="K38" s="392"/>
      <c r="L38" s="393"/>
      <c r="M38" s="393"/>
      <c r="N38" s="392"/>
      <c r="O38" s="393"/>
      <c r="P38" s="392"/>
      <c r="Q38" s="392"/>
      <c r="R38" s="393"/>
      <c r="S38" s="392"/>
      <c r="T38" s="392"/>
      <c r="U38" s="213"/>
      <c r="V38" s="473"/>
      <c r="W38" s="473"/>
      <c r="X38" s="474"/>
      <c r="Y38" s="393">
        <f t="shared" si="0"/>
        <v>0</v>
      </c>
      <c r="Z38" s="473"/>
      <c r="AA38" s="473"/>
      <c r="AB38" s="474"/>
      <c r="AC38" s="473"/>
      <c r="AD38" s="393">
        <f t="shared" si="1"/>
        <v>0</v>
      </c>
      <c r="AE38" s="474"/>
      <c r="AF38" s="473"/>
      <c r="AG38" s="393">
        <f t="shared" si="2"/>
        <v>0</v>
      </c>
      <c r="AH38" s="473"/>
      <c r="AI38" s="393">
        <f t="shared" si="3"/>
        <v>0</v>
      </c>
      <c r="AJ38" s="473"/>
      <c r="AK38" s="473"/>
      <c r="AL38" s="213"/>
      <c r="AM38" s="213"/>
      <c r="AN38" s="213"/>
      <c r="AO38" s="213"/>
      <c r="AP38" s="213"/>
      <c r="AQ38" s="213"/>
      <c r="AR38" s="213"/>
      <c r="AS38" s="213"/>
      <c r="AT38" s="213"/>
    </row>
    <row r="39" spans="1:46" s="171" customFormat="1" x14ac:dyDescent="0.25">
      <c r="A39" s="682"/>
      <c r="B39" s="392"/>
      <c r="C39" s="392"/>
      <c r="D39" s="392"/>
      <c r="E39" s="392"/>
      <c r="F39" s="392"/>
      <c r="G39" s="392"/>
      <c r="H39" s="392"/>
      <c r="I39" s="392"/>
      <c r="J39" s="392"/>
      <c r="K39" s="392"/>
      <c r="L39" s="393"/>
      <c r="M39" s="393"/>
      <c r="N39" s="392"/>
      <c r="O39" s="393"/>
      <c r="P39" s="392"/>
      <c r="Q39" s="392"/>
      <c r="R39" s="393"/>
      <c r="S39" s="392"/>
      <c r="T39" s="392"/>
      <c r="U39" s="213"/>
      <c r="V39" s="473"/>
      <c r="W39" s="473"/>
      <c r="X39" s="474"/>
      <c r="Y39" s="393">
        <f t="shared" si="0"/>
        <v>0</v>
      </c>
      <c r="Z39" s="473"/>
      <c r="AA39" s="473"/>
      <c r="AB39" s="474"/>
      <c r="AC39" s="473"/>
      <c r="AD39" s="393">
        <f t="shared" si="1"/>
        <v>0</v>
      </c>
      <c r="AE39" s="474"/>
      <c r="AF39" s="473"/>
      <c r="AG39" s="393">
        <f t="shared" si="2"/>
        <v>0</v>
      </c>
      <c r="AH39" s="473"/>
      <c r="AI39" s="393">
        <f t="shared" si="3"/>
        <v>0</v>
      </c>
      <c r="AJ39" s="473"/>
      <c r="AK39" s="473"/>
      <c r="AL39" s="213"/>
      <c r="AM39" s="213"/>
      <c r="AN39" s="213"/>
      <c r="AO39" s="213"/>
      <c r="AP39" s="213"/>
      <c r="AQ39" s="213"/>
      <c r="AR39" s="213"/>
      <c r="AS39" s="213"/>
      <c r="AT39" s="213"/>
    </row>
    <row r="40" spans="1:46" s="171" customFormat="1" x14ac:dyDescent="0.25">
      <c r="A40" s="682"/>
      <c r="B40" s="392"/>
      <c r="C40" s="392"/>
      <c r="D40" s="392"/>
      <c r="E40" s="392"/>
      <c r="F40" s="392"/>
      <c r="G40" s="392"/>
      <c r="H40" s="392"/>
      <c r="I40" s="392"/>
      <c r="J40" s="392"/>
      <c r="K40" s="392"/>
      <c r="L40" s="393"/>
      <c r="M40" s="393"/>
      <c r="N40" s="392"/>
      <c r="O40" s="393"/>
      <c r="P40" s="392"/>
      <c r="Q40" s="392"/>
      <c r="R40" s="393"/>
      <c r="S40" s="392"/>
      <c r="T40" s="392"/>
      <c r="U40" s="213"/>
      <c r="V40" s="473"/>
      <c r="W40" s="473"/>
      <c r="X40" s="474"/>
      <c r="Y40" s="393">
        <f t="shared" si="0"/>
        <v>0</v>
      </c>
      <c r="Z40" s="473"/>
      <c r="AA40" s="473"/>
      <c r="AB40" s="474"/>
      <c r="AC40" s="473"/>
      <c r="AD40" s="393">
        <f t="shared" si="1"/>
        <v>0</v>
      </c>
      <c r="AE40" s="474"/>
      <c r="AF40" s="473"/>
      <c r="AG40" s="393">
        <f t="shared" si="2"/>
        <v>0</v>
      </c>
      <c r="AH40" s="473"/>
      <c r="AI40" s="393">
        <f t="shared" si="3"/>
        <v>0</v>
      </c>
      <c r="AJ40" s="473"/>
      <c r="AK40" s="473"/>
      <c r="AL40" s="213"/>
      <c r="AM40" s="213"/>
      <c r="AN40" s="213"/>
      <c r="AO40" s="213"/>
      <c r="AP40" s="213"/>
      <c r="AQ40" s="213"/>
      <c r="AR40" s="213"/>
      <c r="AS40" s="213"/>
      <c r="AT40" s="213"/>
    </row>
    <row r="41" spans="1:46" s="171" customFormat="1" x14ac:dyDescent="0.25">
      <c r="A41" s="682"/>
      <c r="B41" s="392"/>
      <c r="C41" s="392"/>
      <c r="D41" s="392"/>
      <c r="E41" s="392"/>
      <c r="F41" s="392"/>
      <c r="G41" s="392"/>
      <c r="H41" s="392"/>
      <c r="I41" s="392"/>
      <c r="J41" s="392"/>
      <c r="K41" s="392"/>
      <c r="L41" s="393"/>
      <c r="M41" s="393"/>
      <c r="N41" s="392"/>
      <c r="O41" s="393"/>
      <c r="P41" s="392"/>
      <c r="Q41" s="392"/>
      <c r="R41" s="393"/>
      <c r="S41" s="392"/>
      <c r="T41" s="392"/>
      <c r="U41" s="213"/>
      <c r="V41" s="473"/>
      <c r="W41" s="473"/>
      <c r="X41" s="474"/>
      <c r="Y41" s="393">
        <f t="shared" si="0"/>
        <v>0</v>
      </c>
      <c r="Z41" s="473"/>
      <c r="AA41" s="473"/>
      <c r="AB41" s="474"/>
      <c r="AC41" s="473"/>
      <c r="AD41" s="393">
        <f t="shared" si="1"/>
        <v>0</v>
      </c>
      <c r="AE41" s="474"/>
      <c r="AF41" s="473"/>
      <c r="AG41" s="393">
        <f t="shared" si="2"/>
        <v>0</v>
      </c>
      <c r="AH41" s="473"/>
      <c r="AI41" s="393">
        <f t="shared" si="3"/>
        <v>0</v>
      </c>
      <c r="AJ41" s="473"/>
      <c r="AK41" s="473"/>
      <c r="AL41" s="213"/>
      <c r="AM41" s="213"/>
      <c r="AN41" s="213"/>
      <c r="AO41" s="213"/>
      <c r="AP41" s="213"/>
      <c r="AQ41" s="213"/>
      <c r="AR41" s="213"/>
      <c r="AS41" s="213"/>
      <c r="AT41" s="213"/>
    </row>
    <row r="42" spans="1:46" s="171" customFormat="1" x14ac:dyDescent="0.25">
      <c r="A42" s="682"/>
      <c r="B42" s="392"/>
      <c r="C42" s="392"/>
      <c r="D42" s="392"/>
      <c r="E42" s="392"/>
      <c r="F42" s="392"/>
      <c r="G42" s="392"/>
      <c r="H42" s="392"/>
      <c r="I42" s="392"/>
      <c r="J42" s="392"/>
      <c r="K42" s="392"/>
      <c r="L42" s="393"/>
      <c r="M42" s="393"/>
      <c r="N42" s="392"/>
      <c r="O42" s="393"/>
      <c r="P42" s="392"/>
      <c r="Q42" s="392"/>
      <c r="R42" s="393"/>
      <c r="S42" s="392"/>
      <c r="T42" s="392"/>
      <c r="U42" s="213"/>
      <c r="V42" s="473"/>
      <c r="W42" s="473"/>
      <c r="X42" s="474"/>
      <c r="Y42" s="393">
        <f t="shared" si="0"/>
        <v>0</v>
      </c>
      <c r="Z42" s="473"/>
      <c r="AA42" s="473"/>
      <c r="AB42" s="474"/>
      <c r="AC42" s="473"/>
      <c r="AD42" s="393">
        <f t="shared" si="1"/>
        <v>0</v>
      </c>
      <c r="AE42" s="474"/>
      <c r="AF42" s="473"/>
      <c r="AG42" s="393">
        <f t="shared" si="2"/>
        <v>0</v>
      </c>
      <c r="AH42" s="473"/>
      <c r="AI42" s="393">
        <f t="shared" si="3"/>
        <v>0</v>
      </c>
      <c r="AJ42" s="473"/>
      <c r="AK42" s="473"/>
      <c r="AL42" s="213"/>
      <c r="AM42" s="213"/>
      <c r="AN42" s="213"/>
      <c r="AO42" s="213"/>
      <c r="AP42" s="213"/>
      <c r="AQ42" s="213"/>
      <c r="AR42" s="213"/>
      <c r="AS42" s="213"/>
      <c r="AT42" s="213"/>
    </row>
    <row r="43" spans="1:46" s="171" customFormat="1" x14ac:dyDescent="0.25">
      <c r="A43" s="682"/>
      <c r="B43" s="392"/>
      <c r="C43" s="392"/>
      <c r="D43" s="392"/>
      <c r="E43" s="392"/>
      <c r="F43" s="392"/>
      <c r="G43" s="392"/>
      <c r="H43" s="392"/>
      <c r="I43" s="392"/>
      <c r="J43" s="392"/>
      <c r="K43" s="392"/>
      <c r="L43" s="393"/>
      <c r="M43" s="393"/>
      <c r="N43" s="392"/>
      <c r="O43" s="393"/>
      <c r="P43" s="392"/>
      <c r="Q43" s="392"/>
      <c r="R43" s="393"/>
      <c r="S43" s="392"/>
      <c r="T43" s="392"/>
      <c r="U43" s="213"/>
      <c r="V43" s="473"/>
      <c r="W43" s="473"/>
      <c r="X43" s="474"/>
      <c r="Y43" s="393">
        <f t="shared" si="0"/>
        <v>0</v>
      </c>
      <c r="Z43" s="473"/>
      <c r="AA43" s="473"/>
      <c r="AB43" s="474"/>
      <c r="AC43" s="473"/>
      <c r="AD43" s="393">
        <f t="shared" si="1"/>
        <v>0</v>
      </c>
      <c r="AE43" s="474"/>
      <c r="AF43" s="473"/>
      <c r="AG43" s="393">
        <f t="shared" si="2"/>
        <v>0</v>
      </c>
      <c r="AH43" s="473"/>
      <c r="AI43" s="393">
        <f t="shared" si="3"/>
        <v>0</v>
      </c>
      <c r="AJ43" s="473"/>
      <c r="AK43" s="473"/>
      <c r="AL43" s="213"/>
      <c r="AM43" s="213"/>
      <c r="AN43" s="213"/>
      <c r="AO43" s="213"/>
      <c r="AP43" s="213"/>
      <c r="AQ43" s="213"/>
      <c r="AR43" s="213"/>
      <c r="AS43" s="213"/>
      <c r="AT43" s="213"/>
    </row>
    <row r="44" spans="1:46" s="171" customFormat="1" x14ac:dyDescent="0.25">
      <c r="A44" s="682"/>
      <c r="B44" s="392"/>
      <c r="C44" s="392"/>
      <c r="D44" s="392"/>
      <c r="E44" s="392"/>
      <c r="F44" s="392"/>
      <c r="G44" s="392"/>
      <c r="H44" s="392"/>
      <c r="I44" s="392"/>
      <c r="J44" s="392"/>
      <c r="K44" s="392"/>
      <c r="L44" s="393"/>
      <c r="M44" s="393"/>
      <c r="N44" s="392"/>
      <c r="O44" s="393"/>
      <c r="P44" s="392"/>
      <c r="Q44" s="392"/>
      <c r="R44" s="393"/>
      <c r="S44" s="392"/>
      <c r="T44" s="392"/>
      <c r="U44" s="213"/>
      <c r="V44" s="473"/>
      <c r="W44" s="473"/>
      <c r="X44" s="474"/>
      <c r="Y44" s="393">
        <f t="shared" si="0"/>
        <v>0</v>
      </c>
      <c r="Z44" s="473"/>
      <c r="AA44" s="473"/>
      <c r="AB44" s="474"/>
      <c r="AC44" s="473"/>
      <c r="AD44" s="393">
        <f t="shared" si="1"/>
        <v>0</v>
      </c>
      <c r="AE44" s="474"/>
      <c r="AF44" s="473"/>
      <c r="AG44" s="393">
        <f t="shared" si="2"/>
        <v>0</v>
      </c>
      <c r="AH44" s="473"/>
      <c r="AI44" s="393">
        <f t="shared" si="3"/>
        <v>0</v>
      </c>
      <c r="AJ44" s="473"/>
      <c r="AK44" s="473"/>
      <c r="AL44" s="213"/>
      <c r="AM44" s="213"/>
      <c r="AN44" s="213"/>
      <c r="AO44" s="213"/>
      <c r="AP44" s="213"/>
      <c r="AQ44" s="213"/>
      <c r="AR44" s="213"/>
      <c r="AS44" s="213"/>
      <c r="AT44" s="213"/>
    </row>
    <row r="45" spans="1:46" s="171" customFormat="1" x14ac:dyDescent="0.25">
      <c r="A45" s="682"/>
      <c r="B45" s="392"/>
      <c r="C45" s="392"/>
      <c r="D45" s="392"/>
      <c r="E45" s="392"/>
      <c r="F45" s="392"/>
      <c r="G45" s="392"/>
      <c r="H45" s="392"/>
      <c r="I45" s="392"/>
      <c r="J45" s="392"/>
      <c r="K45" s="392"/>
      <c r="L45" s="393"/>
      <c r="M45" s="393"/>
      <c r="N45" s="392"/>
      <c r="O45" s="393"/>
      <c r="P45" s="392"/>
      <c r="Q45" s="392"/>
      <c r="R45" s="393"/>
      <c r="S45" s="392"/>
      <c r="T45" s="392"/>
      <c r="U45" s="213"/>
      <c r="V45" s="473"/>
      <c r="W45" s="473"/>
      <c r="X45" s="474"/>
      <c r="Y45" s="393">
        <f t="shared" si="0"/>
        <v>0</v>
      </c>
      <c r="Z45" s="473"/>
      <c r="AA45" s="473"/>
      <c r="AB45" s="474"/>
      <c r="AC45" s="473"/>
      <c r="AD45" s="393">
        <f t="shared" si="1"/>
        <v>0</v>
      </c>
      <c r="AE45" s="474"/>
      <c r="AF45" s="473"/>
      <c r="AG45" s="393">
        <f t="shared" si="2"/>
        <v>0</v>
      </c>
      <c r="AH45" s="473"/>
      <c r="AI45" s="393">
        <f t="shared" si="3"/>
        <v>0</v>
      </c>
      <c r="AJ45" s="473"/>
      <c r="AK45" s="473"/>
      <c r="AL45" s="213"/>
      <c r="AM45" s="213"/>
      <c r="AN45" s="213"/>
      <c r="AO45" s="213"/>
      <c r="AP45" s="213"/>
      <c r="AQ45" s="213"/>
      <c r="AR45" s="213"/>
      <c r="AS45" s="213"/>
      <c r="AT45" s="213"/>
    </row>
    <row r="46" spans="1:46" s="171" customFormat="1" ht="18.95" customHeight="1" x14ac:dyDescent="0.25">
      <c r="A46" s="682"/>
      <c r="B46" s="392"/>
      <c r="C46" s="392"/>
      <c r="D46" s="392"/>
      <c r="E46" s="392"/>
      <c r="F46" s="392"/>
      <c r="G46" s="392"/>
      <c r="H46" s="392"/>
      <c r="I46" s="392"/>
      <c r="J46" s="392"/>
      <c r="K46" s="392"/>
      <c r="L46" s="393"/>
      <c r="M46" s="393"/>
      <c r="N46" s="392"/>
      <c r="O46" s="393"/>
      <c r="P46" s="392"/>
      <c r="Q46" s="392"/>
      <c r="R46" s="393"/>
      <c r="S46" s="392"/>
      <c r="T46" s="392"/>
      <c r="U46" s="213"/>
      <c r="V46" s="473"/>
      <c r="W46" s="473"/>
      <c r="X46" s="474"/>
      <c r="Y46" s="393">
        <f t="shared" si="0"/>
        <v>0</v>
      </c>
      <c r="Z46" s="473"/>
      <c r="AA46" s="473"/>
      <c r="AB46" s="474"/>
      <c r="AC46" s="473"/>
      <c r="AD46" s="393">
        <f t="shared" si="1"/>
        <v>0</v>
      </c>
      <c r="AE46" s="474"/>
      <c r="AF46" s="473"/>
      <c r="AG46" s="393">
        <f t="shared" si="2"/>
        <v>0</v>
      </c>
      <c r="AH46" s="473"/>
      <c r="AI46" s="393">
        <f t="shared" si="3"/>
        <v>0</v>
      </c>
      <c r="AJ46" s="473"/>
      <c r="AK46" s="473"/>
      <c r="AL46" s="213"/>
      <c r="AM46" s="213"/>
      <c r="AN46" s="213"/>
      <c r="AO46" s="213"/>
      <c r="AP46" s="213"/>
      <c r="AQ46" s="213"/>
      <c r="AR46" s="213"/>
      <c r="AS46" s="213"/>
      <c r="AT46" s="213"/>
    </row>
    <row r="47" spans="1:46" s="171" customFormat="1" ht="18.95" customHeight="1" x14ac:dyDescent="0.25">
      <c r="A47" s="682"/>
      <c r="B47" s="392"/>
      <c r="C47" s="392"/>
      <c r="D47" s="392"/>
      <c r="E47" s="392"/>
      <c r="F47" s="392"/>
      <c r="G47" s="392"/>
      <c r="H47" s="392"/>
      <c r="I47" s="392"/>
      <c r="J47" s="392"/>
      <c r="K47" s="392"/>
      <c r="L47" s="393"/>
      <c r="M47" s="393"/>
      <c r="N47" s="392"/>
      <c r="O47" s="393"/>
      <c r="P47" s="392"/>
      <c r="Q47" s="392"/>
      <c r="R47" s="393"/>
      <c r="S47" s="392"/>
      <c r="T47" s="392"/>
      <c r="U47" s="213"/>
      <c r="V47" s="473"/>
      <c r="W47" s="473"/>
      <c r="X47" s="474"/>
      <c r="Y47" s="393"/>
      <c r="Z47" s="473"/>
      <c r="AA47" s="473"/>
      <c r="AB47" s="474"/>
      <c r="AC47" s="473"/>
      <c r="AD47" s="393"/>
      <c r="AE47" s="474"/>
      <c r="AF47" s="473"/>
      <c r="AG47" s="393"/>
      <c r="AH47" s="473"/>
      <c r="AI47" s="393"/>
      <c r="AJ47" s="473"/>
      <c r="AK47" s="473"/>
      <c r="AL47" s="213"/>
      <c r="AM47" s="213"/>
      <c r="AN47" s="213"/>
      <c r="AO47" s="213"/>
      <c r="AP47" s="213"/>
      <c r="AQ47" s="213"/>
      <c r="AR47" s="213"/>
      <c r="AS47" s="213"/>
      <c r="AT47" s="213"/>
    </row>
    <row r="48" spans="1:46" s="171" customFormat="1" x14ac:dyDescent="0.25">
      <c r="A48" s="682"/>
      <c r="B48" s="392"/>
      <c r="C48" s="392"/>
      <c r="D48" s="392"/>
      <c r="E48" s="392"/>
      <c r="F48" s="392"/>
      <c r="G48" s="392"/>
      <c r="H48" s="392"/>
      <c r="I48" s="392"/>
      <c r="J48" s="392"/>
      <c r="K48" s="392"/>
      <c r="L48" s="393"/>
      <c r="M48" s="393"/>
      <c r="N48" s="392"/>
      <c r="O48" s="393"/>
      <c r="P48" s="392"/>
      <c r="Q48" s="392"/>
      <c r="R48" s="393"/>
      <c r="S48" s="392"/>
      <c r="T48" s="392"/>
      <c r="U48" s="213"/>
      <c r="V48" s="473"/>
      <c r="W48" s="473"/>
      <c r="X48" s="474"/>
      <c r="Y48" s="393">
        <f t="shared" si="0"/>
        <v>0</v>
      </c>
      <c r="Z48" s="473"/>
      <c r="AA48" s="473"/>
      <c r="AB48" s="474"/>
      <c r="AC48" s="473"/>
      <c r="AD48" s="393">
        <f t="shared" si="1"/>
        <v>0</v>
      </c>
      <c r="AE48" s="474"/>
      <c r="AF48" s="473"/>
      <c r="AG48" s="393">
        <f t="shared" si="2"/>
        <v>0</v>
      </c>
      <c r="AH48" s="473"/>
      <c r="AI48" s="393">
        <f t="shared" si="3"/>
        <v>0</v>
      </c>
      <c r="AJ48" s="473"/>
      <c r="AK48" s="473"/>
      <c r="AL48" s="213"/>
      <c r="AM48" s="213"/>
      <c r="AN48" s="213"/>
      <c r="AO48" s="213"/>
      <c r="AP48" s="213"/>
      <c r="AQ48" s="213"/>
      <c r="AR48" s="213"/>
      <c r="AS48" s="213"/>
      <c r="AT48" s="213"/>
    </row>
    <row r="49" spans="1:46" x14ac:dyDescent="0.25">
      <c r="A49" s="198"/>
      <c r="B49" s="198"/>
      <c r="C49" s="198"/>
      <c r="D49" s="198"/>
      <c r="E49" s="198"/>
      <c r="F49" s="198"/>
      <c r="G49" s="198"/>
      <c r="H49" s="198"/>
      <c r="I49" s="198"/>
      <c r="J49" s="198"/>
      <c r="K49" s="198"/>
      <c r="L49" s="394"/>
      <c r="M49" s="394"/>
      <c r="N49" s="394"/>
      <c r="O49" s="394"/>
      <c r="P49" s="394"/>
      <c r="Q49" s="394"/>
      <c r="R49" s="394"/>
      <c r="S49" s="198"/>
      <c r="T49" s="198"/>
      <c r="U49" s="160"/>
      <c r="V49" s="160"/>
      <c r="W49" s="160"/>
      <c r="X49" s="160"/>
      <c r="Y49" s="160"/>
      <c r="Z49" s="160"/>
      <c r="AA49" s="160"/>
      <c r="AB49" s="401"/>
      <c r="AC49" s="160"/>
      <c r="AD49" s="401"/>
      <c r="AE49" s="401"/>
      <c r="AF49" s="160"/>
      <c r="AG49" s="401"/>
      <c r="AH49" s="160"/>
      <c r="AI49" s="401"/>
      <c r="AJ49" s="160"/>
      <c r="AK49" s="160"/>
      <c r="AL49" s="160"/>
      <c r="AM49" s="160"/>
      <c r="AN49" s="160"/>
      <c r="AO49" s="160"/>
      <c r="AP49" s="160"/>
      <c r="AQ49" s="160"/>
      <c r="AR49" s="160"/>
      <c r="AS49" s="160"/>
      <c r="AT49" s="160"/>
    </row>
    <row r="50" spans="1:46" ht="50.1" customHeight="1" thickBot="1" x14ac:dyDescent="0.35">
      <c r="A50" s="257"/>
      <c r="B50" s="257"/>
      <c r="C50" s="257"/>
      <c r="D50" s="257"/>
      <c r="E50" s="257"/>
      <c r="F50" s="257"/>
      <c r="G50" s="258"/>
      <c r="H50" s="268" t="s">
        <v>182</v>
      </c>
      <c r="I50" s="678" cm="1">
        <f t="array" aca="1" ref="I50" ca="1">SUMPRODUCT(SUBTOTAL(109,OFFSET(I8,ROW(I8:I48)-ROW(I8),,1)),--(J8:J48="hectares"))</f>
        <v>0</v>
      </c>
      <c r="J50" s="683" t="s">
        <v>438</v>
      </c>
      <c r="K50" s="684"/>
      <c r="L50" s="396">
        <f>SUBTOTAL(9,L8:L48)</f>
        <v>0</v>
      </c>
      <c r="M50" s="396">
        <f>SUBTOTAL(9,M8:M48)</f>
        <v>0</v>
      </c>
      <c r="N50" s="396"/>
      <c r="O50" s="396">
        <f>SUBTOTAL(9,O8:O48)</f>
        <v>0</v>
      </c>
      <c r="P50" s="396"/>
      <c r="Q50" s="396"/>
      <c r="R50" s="681">
        <f>SUBTOTAL(9,R8:R48)</f>
        <v>0</v>
      </c>
      <c r="S50" s="259"/>
      <c r="T50" s="259"/>
      <c r="U50" s="160"/>
      <c r="V50" s="400"/>
      <c r="W50" s="400"/>
      <c r="X50" s="400">
        <f>SUBTOTAL(9,X8:X48)</f>
        <v>0</v>
      </c>
      <c r="Y50" s="400">
        <f>SUBTOTAL(9,Y8:Y48)</f>
        <v>0</v>
      </c>
      <c r="Z50" s="400"/>
      <c r="AA50" s="400"/>
      <c r="AB50" s="396">
        <f>SUBTOTAL(9,AB8:AB48)</f>
        <v>0</v>
      </c>
      <c r="AC50" s="400"/>
      <c r="AD50" s="396">
        <f>SUBTOTAL(9,AD8:AD48)</f>
        <v>0</v>
      </c>
      <c r="AE50" s="396">
        <f>SUBTOTAL(9,AE8:AE48)</f>
        <v>0</v>
      </c>
      <c r="AF50" s="400"/>
      <c r="AG50" s="396">
        <f>SUBTOTAL(9,AG8:AG48)</f>
        <v>0</v>
      </c>
      <c r="AH50" s="400"/>
      <c r="AI50" s="396">
        <f>SUBTOTAL(9,AI8:AI48)</f>
        <v>0</v>
      </c>
      <c r="AJ50" s="400"/>
      <c r="AK50" s="400"/>
      <c r="AL50" s="160"/>
      <c r="AM50" s="198"/>
      <c r="AN50" s="198"/>
      <c r="AO50" s="198"/>
      <c r="AP50" s="198"/>
      <c r="AQ50" s="198"/>
      <c r="AR50" s="198"/>
      <c r="AS50" s="198"/>
      <c r="AT50" s="160"/>
    </row>
    <row r="51" spans="1:46" ht="15.75" thickTop="1" x14ac:dyDescent="0.25">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row>
    <row r="52" spans="1:46" x14ac:dyDescent="0.25">
      <c r="U52" s="198"/>
      <c r="V52" s="198"/>
      <c r="W52" s="198"/>
      <c r="X52" s="198"/>
      <c r="Y52" s="198"/>
      <c r="Z52" s="198"/>
      <c r="AA52" s="198"/>
      <c r="AB52" s="198"/>
      <c r="AC52" s="198"/>
      <c r="AD52" s="198"/>
      <c r="AE52" s="198"/>
      <c r="AF52" s="198"/>
      <c r="AG52" s="198"/>
      <c r="AH52" s="198"/>
      <c r="AI52" s="198"/>
      <c r="AJ52" s="198"/>
      <c r="AK52" s="198"/>
      <c r="AL52" s="198"/>
      <c r="AT52" s="198"/>
    </row>
    <row r="65" ht="18.399999999999999" customHeight="1" x14ac:dyDescent="0.25"/>
    <row r="83" ht="30" customHeight="1" x14ac:dyDescent="0.25"/>
    <row r="94" ht="14.65" customHeight="1" x14ac:dyDescent="0.25"/>
    <row r="100" ht="24" customHeight="1" x14ac:dyDescent="0.25"/>
  </sheetData>
  <sheetProtection algorithmName="SHA-512" hashValue="14Em+936B6Lz+5fW1AVH8WJBvcEOiQCiKeHf7SnX4RYPkIGN9H7bB3/ZB4RzVLOusYNhB+t3xh+ecp8Ml1cgWg==" saltValue="tHIpZoCohMmKoWTGbGQi1w==" spinCount="100000" sheet="1" formatCells="0" formatColumns="0" formatRows="0"/>
  <autoFilter ref="A6:AK50" xr:uid="{329C0135-5D49-4525-BB57-38C065F99A34}"/>
  <mergeCells count="22">
    <mergeCell ref="AM5:AS6"/>
    <mergeCell ref="M5:Q5"/>
    <mergeCell ref="A3:D3"/>
    <mergeCell ref="G1:H1"/>
    <mergeCell ref="R5:R6"/>
    <mergeCell ref="S5:S6"/>
    <mergeCell ref="T5:T6"/>
    <mergeCell ref="A4:T4"/>
    <mergeCell ref="A2:R2"/>
    <mergeCell ref="AB5:AH5"/>
    <mergeCell ref="V4:AK4"/>
    <mergeCell ref="A5:H5"/>
    <mergeCell ref="I5:K5"/>
    <mergeCell ref="V5:W5"/>
    <mergeCell ref="X5:Z5"/>
    <mergeCell ref="AP28:AS28"/>
    <mergeCell ref="AM23:AS24"/>
    <mergeCell ref="AP25:AS25"/>
    <mergeCell ref="AP26:AS26"/>
    <mergeCell ref="A7:T7"/>
    <mergeCell ref="AN7:AR7"/>
    <mergeCell ref="AP27:AS27"/>
  </mergeCells>
  <conditionalFormatting sqref="I1">
    <cfRule type="cellIs" dxfId="55" priority="3" operator="equal">
      <formula>"Draft"</formula>
    </cfRule>
    <cfRule type="cellIs" dxfId="54" priority="4" operator="equal">
      <formula>"Complete and locked"</formula>
    </cfRule>
  </conditionalFormatting>
  <conditionalFormatting sqref="X7">
    <cfRule type="cellIs" dxfId="53" priority="13" operator="equal">
      <formula>"Control pigs"</formula>
    </cfRule>
    <cfRule type="cellIs" dxfId="52" priority="14" operator="equal">
      <formula>"Control deer"</formula>
    </cfRule>
    <cfRule type="cellIs" dxfId="51" priority="15" operator="equal">
      <formula>"Control foxes"</formula>
    </cfRule>
    <cfRule type="cellIs" dxfId="50" priority="16" operator="equal">
      <formula>"Control rabbits"</formula>
    </cfRule>
    <cfRule type="cellIs" dxfId="49" priority="17" operator="equal">
      <formula>"Assessment"</formula>
    </cfRule>
    <cfRule type="cellIs" dxfId="48" priority="18" operator="equal">
      <formula>"Revegetation"</formula>
    </cfRule>
    <cfRule type="cellIs" dxfId="47" priority="19" operator="equal">
      <formula>"Weed control"</formula>
    </cfRule>
  </conditionalFormatting>
  <conditionalFormatting sqref="AB7">
    <cfRule type="cellIs" dxfId="46" priority="20" operator="equal">
      <formula>"Control pigs"</formula>
    </cfRule>
    <cfRule type="cellIs" dxfId="45" priority="21" operator="equal">
      <formula>"Control deer"</formula>
    </cfRule>
    <cfRule type="cellIs" dxfId="44" priority="22" operator="equal">
      <formula>"Control foxes"</formula>
    </cfRule>
    <cfRule type="cellIs" dxfId="43" priority="23" operator="equal">
      <formula>"Control rabbits"</formula>
    </cfRule>
    <cfRule type="cellIs" dxfId="42" priority="24" operator="equal">
      <formula>"Assessment"</formula>
    </cfRule>
    <cfRule type="cellIs" dxfId="41" priority="25" operator="equal">
      <formula>"Revegetation"</formula>
    </cfRule>
    <cfRule type="cellIs" dxfId="40" priority="26" operator="equal">
      <formula>"Weed control"</formula>
    </cfRule>
  </conditionalFormatting>
  <conditionalFormatting sqref="AE7">
    <cfRule type="cellIs" dxfId="39" priority="6" operator="equal">
      <formula>"Control pigs"</formula>
    </cfRule>
    <cfRule type="cellIs" dxfId="38" priority="7" operator="equal">
      <formula>"Control deer"</formula>
    </cfRule>
    <cfRule type="cellIs" dxfId="37" priority="8" operator="equal">
      <formula>"Control foxes"</formula>
    </cfRule>
    <cfRule type="cellIs" dxfId="36" priority="9" operator="equal">
      <formula>"Control rabbits"</formula>
    </cfRule>
    <cfRule type="cellIs" dxfId="35" priority="10" operator="equal">
      <formula>"Assessment"</formula>
    </cfRule>
    <cfRule type="cellIs" dxfId="34" priority="11" operator="equal">
      <formula>"Revegetation"</formula>
    </cfRule>
    <cfRule type="cellIs" dxfId="33" priority="12" operator="equal">
      <formula>"Weed control"</formula>
    </cfRule>
  </conditionalFormatting>
  <dataValidations disablePrompts="1" count="2">
    <dataValidation type="whole" allowBlank="1" showInputMessage="1" showErrorMessage="1" sqref="AI8:AI48" xr:uid="{1E317835-B2C3-4671-AB53-FB1AFE61DA19}">
      <formula1>0</formula1>
      <formula2>1000000</formula2>
    </dataValidation>
    <dataValidation type="whole" allowBlank="1" showInputMessage="1" showErrorMessage="1" sqref="X8:X48 AB8:AB48 AE8:AE48" xr:uid="{DC8AFF8E-6F46-4E09-8AB6-DC6D751D415B}">
      <formula1>0</formula1>
      <formula2>50000000000</formula2>
    </dataValidation>
  </dataValidations>
  <hyperlinks>
    <hyperlink ref="A3:D3" r:id="rId1" display="Environments Program Reporting webpage LINK" xr:uid="{B3AA3FEC-6366-43B8-8F89-15508D4E8DB0}"/>
  </hyperlinks>
  <pageMargins left="0.7" right="0.7" top="0.75" bottom="0.75" header="0.3" footer="0.3"/>
  <pageSetup paperSize="9" orientation="portrait" horizontalDpi="1200" verticalDpi="1200" r:id="rId2"/>
  <headerFooter>
    <oddFooter>&amp;C&amp;1#&amp;"Calibri"&amp;12&amp;K000000OFFICIAL</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CB0B57BF-783A-43AA-8BCE-097035F4E3D7}">
          <x14:formula1>
            <xm:f>'Hidden - Lookup (2)'!$L$8:$L$9</xm:f>
          </x14:formula1>
          <xm:sqref>V8:V48</xm:sqref>
        </x14:dataValidation>
        <x14:dataValidation type="list" allowBlank="1" showInputMessage="1" showErrorMessage="1" xr:uid="{C82B7272-360C-4539-90AE-4670B1F67A4A}">
          <x14:formula1>
            <xm:f>'Hidden - Lookup (2)'!$K$25:$K$29</xm:f>
          </x14:formula1>
          <xm:sqref>AF8:AF48 AC8:AC48</xm:sqref>
        </x14:dataValidation>
        <x14:dataValidation type="list" allowBlank="1" showInputMessage="1" showErrorMessage="1" xr:uid="{86F5D130-2262-4311-8E0C-1E9478115103}">
          <x14:formula1>
            <xm:f>'Hidden - Lookup (2)'!$P$8:$P$9</xm:f>
          </x14:formula1>
          <xm:sqref>I1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B4458-C754-4B85-9BFC-98DB7546D58B}">
  <sheetPr codeName="Sheet15">
    <tabColor theme="7"/>
  </sheetPr>
  <dimension ref="A1:AT100"/>
  <sheetViews>
    <sheetView showGridLines="0" zoomScale="55" zoomScaleNormal="55" workbookViewId="0">
      <pane ySplit="7" topLeftCell="A8" activePane="bottomLeft" state="frozen"/>
      <selection pane="bottomLeft" activeCell="I17" sqref="I17"/>
    </sheetView>
  </sheetViews>
  <sheetFormatPr defaultColWidth="8.7109375" defaultRowHeight="15" x14ac:dyDescent="0.25"/>
  <cols>
    <col min="1" max="6" width="20.7109375" style="161" customWidth="1"/>
    <col min="7" max="7" width="22.28515625" style="161" customWidth="1"/>
    <col min="8" max="20" width="20.7109375" style="161" customWidth="1"/>
    <col min="21" max="21" width="8.7109375" style="161" customWidth="1"/>
    <col min="22" max="22" width="25.5703125" style="161" customWidth="1"/>
    <col min="23" max="23" width="45.5703125" style="161" customWidth="1"/>
    <col min="24" max="25" width="25.5703125" style="161" customWidth="1"/>
    <col min="26" max="27" width="45.5703125" style="161" customWidth="1"/>
    <col min="28" max="33" width="25.5703125" style="161" customWidth="1"/>
    <col min="34" max="34" width="45.5703125" style="161" customWidth="1"/>
    <col min="35" max="35" width="25.5703125" style="161" customWidth="1"/>
    <col min="36" max="37" width="45.5703125" style="161" customWidth="1"/>
    <col min="38" max="38" width="4" style="161" customWidth="1"/>
    <col min="39" max="39" width="26.7109375" style="161" customWidth="1"/>
    <col min="40" max="44" width="15.5703125" style="161" customWidth="1"/>
    <col min="45" max="45" width="17.7109375" style="161" customWidth="1"/>
    <col min="46" max="46" width="7.5703125" style="161" customWidth="1"/>
    <col min="47" max="48" width="8.7109375" style="161" customWidth="1"/>
    <col min="49" max="16384" width="8.7109375" style="161"/>
  </cols>
  <sheetData>
    <row r="1" spans="1:46" ht="50.1" customHeight="1" x14ac:dyDescent="0.25">
      <c r="A1" s="200" t="s">
        <v>306</v>
      </c>
      <c r="B1" s="200"/>
      <c r="C1" s="199"/>
      <c r="D1" s="200" t="s">
        <v>186</v>
      </c>
      <c r="E1" s="199"/>
      <c r="F1" s="199"/>
      <c r="G1" s="237"/>
      <c r="H1" s="389" t="s">
        <v>372</v>
      </c>
      <c r="I1" s="388" t="s">
        <v>373</v>
      </c>
      <c r="J1" s="200"/>
      <c r="K1" s="200"/>
      <c r="L1" s="200"/>
      <c r="M1" s="200"/>
      <c r="N1" s="200"/>
      <c r="O1" s="200"/>
      <c r="P1" s="200"/>
      <c r="Q1" s="200"/>
      <c r="R1" s="200"/>
      <c r="S1" s="200"/>
      <c r="T1" s="200"/>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row>
    <row r="2" spans="1:46" ht="99.95" customHeight="1" x14ac:dyDescent="0.25">
      <c r="A2" s="943" t="s">
        <v>374</v>
      </c>
      <c r="B2" s="943"/>
      <c r="C2" s="943"/>
      <c r="D2" s="943"/>
      <c r="E2" s="943"/>
      <c r="F2" s="943"/>
      <c r="G2" s="943"/>
      <c r="H2" s="943"/>
      <c r="I2" s="943"/>
      <c r="J2" s="943"/>
      <c r="K2" s="943"/>
      <c r="L2" s="943"/>
      <c r="M2" s="943"/>
      <c r="N2" s="943"/>
      <c r="O2" s="943"/>
      <c r="P2" s="943"/>
      <c r="Q2" s="943"/>
      <c r="R2" s="943"/>
      <c r="S2" s="198"/>
      <c r="T2" s="198"/>
      <c r="U2" s="198"/>
      <c r="V2" s="198"/>
      <c r="W2" s="198"/>
      <c r="X2" s="198"/>
      <c r="Y2" s="198"/>
      <c r="Z2" s="198"/>
      <c r="AA2" s="198"/>
      <c r="AB2" s="198"/>
      <c r="AC2" s="198"/>
      <c r="AD2" s="198"/>
      <c r="AE2" s="198"/>
      <c r="AF2" s="198"/>
      <c r="AG2" s="198"/>
      <c r="AH2" s="198"/>
      <c r="AI2" s="198"/>
      <c r="AJ2" s="198"/>
      <c r="AK2" s="198"/>
    </row>
    <row r="3" spans="1:46" ht="50.1" customHeight="1" x14ac:dyDescent="0.25">
      <c r="A3" s="932" t="s">
        <v>375</v>
      </c>
      <c r="B3" s="932"/>
      <c r="C3" s="932"/>
      <c r="D3" s="932"/>
      <c r="E3" s="632"/>
      <c r="F3" s="632"/>
      <c r="G3" s="632"/>
      <c r="H3" s="632"/>
      <c r="I3" s="633"/>
      <c r="J3" s="633"/>
      <c r="K3" s="633"/>
      <c r="L3" s="633"/>
      <c r="M3" s="633"/>
      <c r="N3" s="633"/>
      <c r="O3" s="633"/>
      <c r="P3" s="633"/>
      <c r="Q3" s="633"/>
      <c r="R3" s="633"/>
      <c r="S3" s="198"/>
      <c r="T3" s="198"/>
      <c r="U3" s="198"/>
      <c r="V3" s="198"/>
      <c r="W3" s="198"/>
      <c r="X3" s="198"/>
      <c r="Y3" s="198"/>
      <c r="Z3" s="198"/>
      <c r="AA3" s="198"/>
      <c r="AB3" s="198"/>
      <c r="AC3" s="198"/>
      <c r="AD3" s="198"/>
      <c r="AE3" s="198"/>
      <c r="AF3" s="198"/>
      <c r="AG3" s="198"/>
      <c r="AH3" s="198"/>
      <c r="AI3" s="198"/>
      <c r="AJ3" s="198"/>
      <c r="AK3" s="198"/>
    </row>
    <row r="4" spans="1:46" s="205" customFormat="1" ht="50.1" customHeight="1" x14ac:dyDescent="0.25">
      <c r="A4" s="942" t="s">
        <v>439</v>
      </c>
      <c r="B4" s="942"/>
      <c r="C4" s="942"/>
      <c r="D4" s="942"/>
      <c r="E4" s="942"/>
      <c r="F4" s="942"/>
      <c r="G4" s="942"/>
      <c r="H4" s="942"/>
      <c r="I4" s="942"/>
      <c r="J4" s="942"/>
      <c r="K4" s="942"/>
      <c r="L4" s="942"/>
      <c r="M4" s="942"/>
      <c r="N4" s="942"/>
      <c r="O4" s="942"/>
      <c r="P4" s="942"/>
      <c r="Q4" s="942"/>
      <c r="R4" s="942"/>
      <c r="S4" s="942"/>
      <c r="T4" s="942"/>
      <c r="U4" s="160"/>
      <c r="V4" s="945" t="s">
        <v>306</v>
      </c>
      <c r="W4" s="945"/>
      <c r="X4" s="945"/>
      <c r="Y4" s="945"/>
      <c r="Z4" s="945"/>
      <c r="AA4" s="945"/>
      <c r="AB4" s="945"/>
      <c r="AC4" s="945"/>
      <c r="AD4" s="945"/>
      <c r="AE4" s="945"/>
      <c r="AF4" s="945"/>
      <c r="AG4" s="945"/>
      <c r="AH4" s="945"/>
      <c r="AI4" s="945"/>
      <c r="AJ4" s="945"/>
      <c r="AK4" s="945"/>
      <c r="AL4" s="238"/>
      <c r="AM4" s="238"/>
      <c r="AN4" s="238"/>
      <c r="AO4" s="238"/>
      <c r="AP4" s="238"/>
      <c r="AQ4" s="238"/>
      <c r="AR4" s="238"/>
      <c r="AS4" s="238"/>
      <c r="AT4" s="160"/>
    </row>
    <row r="5" spans="1:46" s="185" customFormat="1" ht="50.1" customHeight="1" x14ac:dyDescent="0.25">
      <c r="A5" s="801" t="s">
        <v>91</v>
      </c>
      <c r="B5" s="802"/>
      <c r="C5" s="802"/>
      <c r="D5" s="802"/>
      <c r="E5" s="802"/>
      <c r="F5" s="802"/>
      <c r="G5" s="802"/>
      <c r="H5" s="946"/>
      <c r="I5" s="804" t="s">
        <v>92</v>
      </c>
      <c r="J5" s="805"/>
      <c r="K5" s="805"/>
      <c r="L5" s="403" t="s">
        <v>377</v>
      </c>
      <c r="M5" s="931" t="s">
        <v>94</v>
      </c>
      <c r="N5" s="931"/>
      <c r="O5" s="931"/>
      <c r="P5" s="931"/>
      <c r="Q5" s="931"/>
      <c r="R5" s="955" t="s">
        <v>378</v>
      </c>
      <c r="S5" s="938" t="s">
        <v>379</v>
      </c>
      <c r="T5" s="940" t="s">
        <v>380</v>
      </c>
      <c r="U5" s="160"/>
      <c r="V5" s="947" t="s">
        <v>312</v>
      </c>
      <c r="W5" s="947"/>
      <c r="X5" s="948" t="s">
        <v>313</v>
      </c>
      <c r="Y5" s="949"/>
      <c r="Z5" s="950"/>
      <c r="AA5" s="239" t="s">
        <v>381</v>
      </c>
      <c r="AB5" s="944" t="s">
        <v>315</v>
      </c>
      <c r="AC5" s="944"/>
      <c r="AD5" s="944"/>
      <c r="AE5" s="944"/>
      <c r="AF5" s="944"/>
      <c r="AG5" s="944"/>
      <c r="AH5" s="944"/>
      <c r="AI5" s="240" t="s">
        <v>382</v>
      </c>
      <c r="AJ5" s="666" t="s">
        <v>383</v>
      </c>
      <c r="AK5" s="240" t="s">
        <v>341</v>
      </c>
      <c r="AL5" s="178"/>
      <c r="AM5" s="930" t="s">
        <v>384</v>
      </c>
      <c r="AN5" s="930"/>
      <c r="AO5" s="930"/>
      <c r="AP5" s="930"/>
      <c r="AQ5" s="930"/>
      <c r="AR5" s="930"/>
      <c r="AS5" s="930"/>
      <c r="AT5" s="160"/>
    </row>
    <row r="6" spans="1:46" s="197" customFormat="1" ht="176.1" customHeight="1" x14ac:dyDescent="0.25">
      <c r="A6" s="373" t="s">
        <v>95</v>
      </c>
      <c r="B6" s="373" t="s">
        <v>385</v>
      </c>
      <c r="C6" s="373" t="s">
        <v>212</v>
      </c>
      <c r="D6" s="373" t="s">
        <v>386</v>
      </c>
      <c r="E6" s="373" t="s">
        <v>216</v>
      </c>
      <c r="F6" s="373" t="s">
        <v>387</v>
      </c>
      <c r="G6" s="373" t="s">
        <v>388</v>
      </c>
      <c r="H6" s="372" t="s">
        <v>258</v>
      </c>
      <c r="I6" s="397" t="s">
        <v>103</v>
      </c>
      <c r="J6" s="397" t="s">
        <v>389</v>
      </c>
      <c r="K6" s="397" t="s">
        <v>390</v>
      </c>
      <c r="L6" s="373" t="s">
        <v>106</v>
      </c>
      <c r="M6" s="373" t="s">
        <v>107</v>
      </c>
      <c r="N6" s="373" t="s">
        <v>391</v>
      </c>
      <c r="O6" s="373" t="s">
        <v>392</v>
      </c>
      <c r="P6" s="373" t="s">
        <v>393</v>
      </c>
      <c r="Q6" s="373" t="s">
        <v>394</v>
      </c>
      <c r="R6" s="956"/>
      <c r="S6" s="957"/>
      <c r="T6" s="941"/>
      <c r="U6" s="160"/>
      <c r="V6" s="241" t="s">
        <v>395</v>
      </c>
      <c r="W6" s="241" t="s">
        <v>396</v>
      </c>
      <c r="X6" s="242" t="s">
        <v>397</v>
      </c>
      <c r="Y6" s="243" t="s">
        <v>398</v>
      </c>
      <c r="Z6" s="242" t="s">
        <v>399</v>
      </c>
      <c r="AA6" s="241" t="s">
        <v>400</v>
      </c>
      <c r="AB6" s="242" t="s">
        <v>401</v>
      </c>
      <c r="AC6" s="242" t="s">
        <v>391</v>
      </c>
      <c r="AD6" s="243" t="s">
        <v>402</v>
      </c>
      <c r="AE6" s="242" t="s">
        <v>403</v>
      </c>
      <c r="AF6" s="242" t="s">
        <v>393</v>
      </c>
      <c r="AG6" s="243" t="s">
        <v>404</v>
      </c>
      <c r="AH6" s="242" t="s">
        <v>405</v>
      </c>
      <c r="AI6" s="244" t="s">
        <v>406</v>
      </c>
      <c r="AJ6" s="241" t="s">
        <v>440</v>
      </c>
      <c r="AK6" s="241" t="s">
        <v>408</v>
      </c>
      <c r="AL6" s="196"/>
      <c r="AM6" s="930"/>
      <c r="AN6" s="930"/>
      <c r="AO6" s="930"/>
      <c r="AP6" s="930"/>
      <c r="AQ6" s="930"/>
      <c r="AR6" s="930"/>
      <c r="AS6" s="930"/>
      <c r="AT6" s="160"/>
    </row>
    <row r="7" spans="1:46" s="250" customFormat="1" ht="50.1" customHeight="1" thickBot="1" x14ac:dyDescent="0.3">
      <c r="A7" s="951" t="s">
        <v>409</v>
      </c>
      <c r="B7" s="952"/>
      <c r="C7" s="952"/>
      <c r="D7" s="952"/>
      <c r="E7" s="952"/>
      <c r="F7" s="952"/>
      <c r="G7" s="952"/>
      <c r="H7" s="952"/>
      <c r="I7" s="952"/>
      <c r="J7" s="952"/>
      <c r="K7" s="952"/>
      <c r="L7" s="952"/>
      <c r="M7" s="952"/>
      <c r="N7" s="952"/>
      <c r="O7" s="952"/>
      <c r="P7" s="952"/>
      <c r="Q7" s="952"/>
      <c r="R7" s="952"/>
      <c r="S7" s="953"/>
      <c r="T7" s="954"/>
      <c r="U7" s="245"/>
      <c r="V7" s="390" t="s">
        <v>410</v>
      </c>
      <c r="W7" s="390" t="s">
        <v>116</v>
      </c>
      <c r="X7" s="390" t="s">
        <v>117</v>
      </c>
      <c r="Y7" s="390" t="s">
        <v>411</v>
      </c>
      <c r="Z7" s="390" t="s">
        <v>116</v>
      </c>
      <c r="AA7" s="390" t="s">
        <v>116</v>
      </c>
      <c r="AB7" s="390" t="s">
        <v>117</v>
      </c>
      <c r="AC7" s="390" t="s">
        <v>412</v>
      </c>
      <c r="AD7" s="390" t="s">
        <v>411</v>
      </c>
      <c r="AE7" s="390" t="s">
        <v>117</v>
      </c>
      <c r="AF7" s="390" t="s">
        <v>412</v>
      </c>
      <c r="AG7" s="390" t="s">
        <v>411</v>
      </c>
      <c r="AH7" s="390"/>
      <c r="AI7" s="390" t="s">
        <v>411</v>
      </c>
      <c r="AJ7" s="390" t="s">
        <v>116</v>
      </c>
      <c r="AK7" s="390" t="s">
        <v>116</v>
      </c>
      <c r="AL7" s="247"/>
      <c r="AM7" s="248"/>
      <c r="AN7" s="924" t="s">
        <v>413</v>
      </c>
      <c r="AO7" s="925"/>
      <c r="AP7" s="925"/>
      <c r="AQ7" s="925"/>
      <c r="AR7" s="926"/>
      <c r="AS7" s="249" t="s">
        <v>341</v>
      </c>
      <c r="AT7" s="160"/>
    </row>
    <row r="8" spans="1:46" s="185" customFormat="1" ht="38.25" thickTop="1" x14ac:dyDescent="0.25">
      <c r="A8" s="392" t="e" cm="1" vm="1">
        <f t="array" ref="A8">_xlfn._xlws.SORT(_xlfn._xlws.FILTER('ACTIVITY PLAN'!A7:T47,('ACTIVITY PLAN'!A7:A47=D1)+('ACTIVITY PLAN'!A7:A47='Hidden - Lookup (2)'!X10)))</f>
        <v>#VALUE!</v>
      </c>
      <c r="B8" s="392"/>
      <c r="C8" s="392"/>
      <c r="D8" s="392"/>
      <c r="E8" s="392"/>
      <c r="F8" s="392"/>
      <c r="G8" s="392"/>
      <c r="H8" s="392"/>
      <c r="I8" s="392"/>
      <c r="J8" s="392"/>
      <c r="K8" s="392"/>
      <c r="L8" s="393"/>
      <c r="M8" s="393"/>
      <c r="N8" s="392"/>
      <c r="O8" s="393"/>
      <c r="P8" s="679"/>
      <c r="Q8" s="679"/>
      <c r="R8" s="398"/>
      <c r="S8" s="404"/>
      <c r="T8" s="404"/>
      <c r="U8" s="178"/>
      <c r="V8" s="473"/>
      <c r="W8" s="685"/>
      <c r="X8" s="474"/>
      <c r="Y8" s="393">
        <f>X8-L8</f>
        <v>0</v>
      </c>
      <c r="Z8" s="685"/>
      <c r="AA8" s="685"/>
      <c r="AB8" s="474"/>
      <c r="AC8" s="474"/>
      <c r="AD8" s="393">
        <f>AB8-M8</f>
        <v>0</v>
      </c>
      <c r="AE8" s="474"/>
      <c r="AF8" s="473"/>
      <c r="AG8" s="393">
        <f>AE8-O8</f>
        <v>0</v>
      </c>
      <c r="AH8" s="685"/>
      <c r="AI8" s="393">
        <f>SUM(X8+AB8+AE8)</f>
        <v>0</v>
      </c>
      <c r="AJ8" s="685"/>
      <c r="AK8" s="685"/>
      <c r="AL8" s="178"/>
      <c r="AM8" s="251"/>
      <c r="AN8" s="249" t="s">
        <v>414</v>
      </c>
      <c r="AO8" s="249" t="s">
        <v>415</v>
      </c>
      <c r="AP8" s="249" t="s">
        <v>416</v>
      </c>
      <c r="AQ8" s="249" t="s">
        <v>417</v>
      </c>
      <c r="AR8" s="249" t="s">
        <v>418</v>
      </c>
      <c r="AS8" s="252" t="s">
        <v>419</v>
      </c>
      <c r="AT8" s="178"/>
    </row>
    <row r="9" spans="1:46" s="185" customFormat="1" ht="69" customHeight="1" x14ac:dyDescent="0.25">
      <c r="A9" s="392"/>
      <c r="B9" s="392"/>
      <c r="C9" s="392"/>
      <c r="D9" s="392"/>
      <c r="E9" s="392"/>
      <c r="F9" s="392"/>
      <c r="G9" s="392"/>
      <c r="H9" s="392"/>
      <c r="I9" s="392"/>
      <c r="J9" s="392"/>
      <c r="K9" s="392"/>
      <c r="L9" s="393"/>
      <c r="M9" s="393"/>
      <c r="N9" s="392"/>
      <c r="O9" s="393"/>
      <c r="P9" s="679"/>
      <c r="Q9" s="679"/>
      <c r="R9" s="398"/>
      <c r="S9" s="392"/>
      <c r="T9" s="392"/>
      <c r="U9" s="178"/>
      <c r="V9" s="473"/>
      <c r="W9" s="685"/>
      <c r="X9" s="474"/>
      <c r="Y9" s="393">
        <f t="shared" ref="Y9:Y48" si="0">X9-L9</f>
        <v>0</v>
      </c>
      <c r="Z9" s="685"/>
      <c r="AA9" s="685"/>
      <c r="AB9" s="474"/>
      <c r="AC9" s="474"/>
      <c r="AD9" s="393">
        <f t="shared" ref="AD9:AD48" si="1">AB9-M9</f>
        <v>0</v>
      </c>
      <c r="AE9" s="474"/>
      <c r="AF9" s="473"/>
      <c r="AG9" s="393">
        <f t="shared" ref="AG9:AG48" si="2">AE9-O9</f>
        <v>0</v>
      </c>
      <c r="AH9" s="685"/>
      <c r="AI9" s="393">
        <f t="shared" ref="AI9:AI48" si="3">SUM(X9+AB9+AE9)</f>
        <v>0</v>
      </c>
      <c r="AJ9" s="685"/>
      <c r="AK9" s="685"/>
      <c r="AL9" s="178"/>
      <c r="AM9" s="253"/>
      <c r="AN9" s="391" t="s">
        <v>420</v>
      </c>
      <c r="AO9" s="391" t="s">
        <v>420</v>
      </c>
      <c r="AP9" s="391" t="s">
        <v>420</v>
      </c>
      <c r="AQ9" s="391" t="s">
        <v>421</v>
      </c>
      <c r="AR9" s="391" t="s">
        <v>116</v>
      </c>
      <c r="AS9" s="391" t="s">
        <v>116</v>
      </c>
      <c r="AT9" s="178"/>
    </row>
    <row r="10" spans="1:46" s="185" customFormat="1" ht="15" customHeight="1" x14ac:dyDescent="0.25">
      <c r="A10" s="392"/>
      <c r="B10" s="392"/>
      <c r="C10" s="392"/>
      <c r="D10" s="392"/>
      <c r="E10" s="392"/>
      <c r="F10" s="392"/>
      <c r="G10" s="392"/>
      <c r="H10" s="392"/>
      <c r="I10" s="392"/>
      <c r="J10" s="392"/>
      <c r="K10" s="392"/>
      <c r="L10" s="393"/>
      <c r="M10" s="393"/>
      <c r="N10" s="392"/>
      <c r="O10" s="393"/>
      <c r="P10" s="679"/>
      <c r="Q10" s="679"/>
      <c r="R10" s="398"/>
      <c r="S10" s="392"/>
      <c r="T10" s="392"/>
      <c r="U10" s="178"/>
      <c r="V10" s="473"/>
      <c r="W10" s="685"/>
      <c r="X10" s="474"/>
      <c r="Y10" s="393">
        <f t="shared" si="0"/>
        <v>0</v>
      </c>
      <c r="Z10" s="685"/>
      <c r="AA10" s="685"/>
      <c r="AB10" s="474"/>
      <c r="AC10" s="474"/>
      <c r="AD10" s="393">
        <f t="shared" si="1"/>
        <v>0</v>
      </c>
      <c r="AE10" s="474"/>
      <c r="AF10" s="473"/>
      <c r="AG10" s="393">
        <f t="shared" si="2"/>
        <v>0</v>
      </c>
      <c r="AH10" s="685"/>
      <c r="AI10" s="393">
        <f t="shared" si="3"/>
        <v>0</v>
      </c>
      <c r="AJ10" s="685"/>
      <c r="AK10" s="685"/>
      <c r="AL10" s="178"/>
      <c r="AM10" s="686" t="s">
        <v>422</v>
      </c>
      <c r="AN10" s="473"/>
      <c r="AO10" s="473"/>
      <c r="AP10" s="473"/>
      <c r="AQ10" s="473"/>
      <c r="AR10" s="473"/>
      <c r="AS10" s="473"/>
      <c r="AT10" s="178"/>
    </row>
    <row r="11" spans="1:46" s="185" customFormat="1" x14ac:dyDescent="0.25">
      <c r="A11" s="392"/>
      <c r="B11" s="392"/>
      <c r="C11" s="392"/>
      <c r="D11" s="392"/>
      <c r="E11" s="392"/>
      <c r="F11" s="392"/>
      <c r="G11" s="392"/>
      <c r="H11" s="392"/>
      <c r="I11" s="392"/>
      <c r="J11" s="392"/>
      <c r="K11" s="392"/>
      <c r="L11" s="393"/>
      <c r="M11" s="393"/>
      <c r="N11" s="392"/>
      <c r="O11" s="393"/>
      <c r="P11" s="679"/>
      <c r="Q11" s="679"/>
      <c r="R11" s="398"/>
      <c r="S11" s="392"/>
      <c r="T11" s="392"/>
      <c r="U11" s="178"/>
      <c r="V11" s="473"/>
      <c r="W11" s="685"/>
      <c r="X11" s="474"/>
      <c r="Y11" s="393">
        <f t="shared" si="0"/>
        <v>0</v>
      </c>
      <c r="Z11" s="685"/>
      <c r="AA11" s="685"/>
      <c r="AB11" s="474"/>
      <c r="AC11" s="474"/>
      <c r="AD11" s="393">
        <f t="shared" si="1"/>
        <v>0</v>
      </c>
      <c r="AE11" s="474"/>
      <c r="AF11" s="473"/>
      <c r="AG11" s="393">
        <f t="shared" si="2"/>
        <v>0</v>
      </c>
      <c r="AH11" s="685"/>
      <c r="AI11" s="393">
        <f t="shared" si="3"/>
        <v>0</v>
      </c>
      <c r="AJ11" s="685"/>
      <c r="AK11" s="685"/>
      <c r="AL11" s="178"/>
      <c r="AM11" s="687" t="s">
        <v>423</v>
      </c>
      <c r="AN11" s="473"/>
      <c r="AO11" s="473"/>
      <c r="AP11" s="473"/>
      <c r="AQ11" s="473"/>
      <c r="AR11" s="473"/>
      <c r="AS11" s="473"/>
      <c r="AT11" s="178"/>
    </row>
    <row r="12" spans="1:46" s="185" customFormat="1" x14ac:dyDescent="0.25">
      <c r="A12" s="392"/>
      <c r="B12" s="392"/>
      <c r="C12" s="392"/>
      <c r="D12" s="392"/>
      <c r="E12" s="392"/>
      <c r="F12" s="392"/>
      <c r="G12" s="392"/>
      <c r="H12" s="392"/>
      <c r="I12" s="392"/>
      <c r="J12" s="392"/>
      <c r="K12" s="392"/>
      <c r="L12" s="393"/>
      <c r="M12" s="393"/>
      <c r="N12" s="392"/>
      <c r="O12" s="393"/>
      <c r="P12" s="679"/>
      <c r="Q12" s="679"/>
      <c r="R12" s="398"/>
      <c r="S12" s="392"/>
      <c r="T12" s="392"/>
      <c r="U12" s="178"/>
      <c r="V12" s="473"/>
      <c r="W12" s="685"/>
      <c r="X12" s="474"/>
      <c r="Y12" s="393">
        <f t="shared" si="0"/>
        <v>0</v>
      </c>
      <c r="Z12" s="685"/>
      <c r="AA12" s="685"/>
      <c r="AB12" s="474"/>
      <c r="AC12" s="474"/>
      <c r="AD12" s="393">
        <f t="shared" si="1"/>
        <v>0</v>
      </c>
      <c r="AE12" s="474"/>
      <c r="AF12" s="473"/>
      <c r="AG12" s="393">
        <f t="shared" si="2"/>
        <v>0</v>
      </c>
      <c r="AH12" s="685"/>
      <c r="AI12" s="393">
        <f t="shared" si="3"/>
        <v>0</v>
      </c>
      <c r="AJ12" s="685"/>
      <c r="AK12" s="685"/>
      <c r="AL12" s="178"/>
      <c r="AM12" s="254" t="s">
        <v>424</v>
      </c>
      <c r="AN12" s="473"/>
      <c r="AO12" s="473"/>
      <c r="AP12" s="473"/>
      <c r="AQ12" s="473"/>
      <c r="AR12" s="473"/>
      <c r="AS12" s="473"/>
      <c r="AT12" s="178"/>
    </row>
    <row r="13" spans="1:46" s="185" customFormat="1" x14ac:dyDescent="0.25">
      <c r="A13" s="392"/>
      <c r="B13" s="392"/>
      <c r="C13" s="392"/>
      <c r="D13" s="392"/>
      <c r="E13" s="392"/>
      <c r="F13" s="392"/>
      <c r="G13" s="392"/>
      <c r="H13" s="392"/>
      <c r="I13" s="392"/>
      <c r="J13" s="392"/>
      <c r="K13" s="392"/>
      <c r="L13" s="393"/>
      <c r="M13" s="393"/>
      <c r="N13" s="392"/>
      <c r="O13" s="393"/>
      <c r="P13" s="679"/>
      <c r="Q13" s="679"/>
      <c r="R13" s="398"/>
      <c r="S13" s="392"/>
      <c r="T13" s="392"/>
      <c r="U13" s="178"/>
      <c r="V13" s="473"/>
      <c r="W13" s="685"/>
      <c r="X13" s="474"/>
      <c r="Y13" s="393">
        <f t="shared" si="0"/>
        <v>0</v>
      </c>
      <c r="Z13" s="685"/>
      <c r="AA13" s="685"/>
      <c r="AB13" s="474"/>
      <c r="AC13" s="474"/>
      <c r="AD13" s="393">
        <f t="shared" si="1"/>
        <v>0</v>
      </c>
      <c r="AE13" s="474"/>
      <c r="AF13" s="473"/>
      <c r="AG13" s="393">
        <f t="shared" si="2"/>
        <v>0</v>
      </c>
      <c r="AH13" s="685"/>
      <c r="AI13" s="393">
        <f t="shared" si="3"/>
        <v>0</v>
      </c>
      <c r="AJ13" s="685"/>
      <c r="AK13" s="685"/>
      <c r="AL13" s="178"/>
      <c r="AM13" s="255" t="s">
        <v>425</v>
      </c>
      <c r="AN13" s="473"/>
      <c r="AO13" s="473"/>
      <c r="AP13" s="473"/>
      <c r="AQ13" s="473"/>
      <c r="AR13" s="473"/>
      <c r="AS13" s="473"/>
      <c r="AT13" s="178"/>
    </row>
    <row r="14" spans="1:46" s="185" customFormat="1" x14ac:dyDescent="0.25">
      <c r="A14" s="392"/>
      <c r="B14" s="392"/>
      <c r="C14" s="392"/>
      <c r="D14" s="392"/>
      <c r="E14" s="392"/>
      <c r="F14" s="392"/>
      <c r="G14" s="392"/>
      <c r="H14" s="392"/>
      <c r="I14" s="392"/>
      <c r="J14" s="392"/>
      <c r="K14" s="392"/>
      <c r="L14" s="393"/>
      <c r="M14" s="393"/>
      <c r="N14" s="392"/>
      <c r="O14" s="393"/>
      <c r="P14" s="679"/>
      <c r="Q14" s="679"/>
      <c r="R14" s="398"/>
      <c r="S14" s="392"/>
      <c r="T14" s="392"/>
      <c r="U14" s="178"/>
      <c r="V14" s="473"/>
      <c r="W14" s="685"/>
      <c r="X14" s="474"/>
      <c r="Y14" s="393">
        <f t="shared" si="0"/>
        <v>0</v>
      </c>
      <c r="Z14" s="685"/>
      <c r="AA14" s="685"/>
      <c r="AB14" s="474"/>
      <c r="AC14" s="474"/>
      <c r="AD14" s="393">
        <f t="shared" si="1"/>
        <v>0</v>
      </c>
      <c r="AE14" s="474"/>
      <c r="AF14" s="473"/>
      <c r="AG14" s="393">
        <f t="shared" si="2"/>
        <v>0</v>
      </c>
      <c r="AH14" s="685"/>
      <c r="AI14" s="393">
        <f t="shared" si="3"/>
        <v>0</v>
      </c>
      <c r="AJ14" s="685"/>
      <c r="AK14" s="685"/>
      <c r="AL14" s="178"/>
      <c r="AM14" s="688" t="s">
        <v>426</v>
      </c>
      <c r="AN14" s="473"/>
      <c r="AO14" s="473"/>
      <c r="AP14" s="473"/>
      <c r="AQ14" s="473"/>
      <c r="AR14" s="473"/>
      <c r="AS14" s="473"/>
      <c r="AT14" s="178"/>
    </row>
    <row r="15" spans="1:46" s="185" customFormat="1" x14ac:dyDescent="0.25">
      <c r="A15" s="392"/>
      <c r="B15" s="392"/>
      <c r="C15" s="392"/>
      <c r="D15" s="392"/>
      <c r="E15" s="392"/>
      <c r="F15" s="392"/>
      <c r="G15" s="392"/>
      <c r="H15" s="392"/>
      <c r="I15" s="392"/>
      <c r="J15" s="392"/>
      <c r="K15" s="392"/>
      <c r="L15" s="393"/>
      <c r="M15" s="393"/>
      <c r="N15" s="392"/>
      <c r="O15" s="393"/>
      <c r="P15" s="679"/>
      <c r="Q15" s="679"/>
      <c r="R15" s="398"/>
      <c r="S15" s="392"/>
      <c r="T15" s="392"/>
      <c r="U15" s="178"/>
      <c r="V15" s="473"/>
      <c r="W15" s="685"/>
      <c r="X15" s="474"/>
      <c r="Y15" s="393">
        <f t="shared" si="0"/>
        <v>0</v>
      </c>
      <c r="Z15" s="685"/>
      <c r="AA15" s="685"/>
      <c r="AB15" s="474"/>
      <c r="AC15" s="474"/>
      <c r="AD15" s="393">
        <f t="shared" si="1"/>
        <v>0</v>
      </c>
      <c r="AE15" s="474"/>
      <c r="AF15" s="473"/>
      <c r="AG15" s="393">
        <f t="shared" si="2"/>
        <v>0</v>
      </c>
      <c r="AH15" s="685"/>
      <c r="AI15" s="393">
        <f t="shared" si="3"/>
        <v>0</v>
      </c>
      <c r="AJ15" s="685"/>
      <c r="AK15" s="685"/>
      <c r="AL15" s="178"/>
      <c r="AM15" s="687" t="s">
        <v>427</v>
      </c>
      <c r="AN15" s="473"/>
      <c r="AO15" s="473"/>
      <c r="AP15" s="473"/>
      <c r="AQ15" s="473"/>
      <c r="AR15" s="473"/>
      <c r="AS15" s="473"/>
      <c r="AT15" s="178"/>
    </row>
    <row r="16" spans="1:46" s="185" customFormat="1" ht="15" customHeight="1" x14ac:dyDescent="0.25">
      <c r="A16" s="392"/>
      <c r="B16" s="392"/>
      <c r="C16" s="392"/>
      <c r="D16" s="392"/>
      <c r="E16" s="392"/>
      <c r="F16" s="392"/>
      <c r="G16" s="392"/>
      <c r="H16" s="392"/>
      <c r="I16" s="392"/>
      <c r="J16" s="392"/>
      <c r="K16" s="392"/>
      <c r="L16" s="393"/>
      <c r="M16" s="393"/>
      <c r="N16" s="392"/>
      <c r="O16" s="393"/>
      <c r="P16" s="679"/>
      <c r="Q16" s="679"/>
      <c r="R16" s="398"/>
      <c r="S16" s="392"/>
      <c r="T16" s="392"/>
      <c r="U16" s="178"/>
      <c r="V16" s="473"/>
      <c r="W16" s="685"/>
      <c r="X16" s="474"/>
      <c r="Y16" s="393">
        <f t="shared" si="0"/>
        <v>0</v>
      </c>
      <c r="Z16" s="685"/>
      <c r="AA16" s="685"/>
      <c r="AB16" s="474"/>
      <c r="AC16" s="474"/>
      <c r="AD16" s="393">
        <f t="shared" si="1"/>
        <v>0</v>
      </c>
      <c r="AE16" s="474"/>
      <c r="AF16" s="473"/>
      <c r="AG16" s="393">
        <f t="shared" si="2"/>
        <v>0</v>
      </c>
      <c r="AH16" s="685"/>
      <c r="AI16" s="393">
        <f t="shared" si="3"/>
        <v>0</v>
      </c>
      <c r="AJ16" s="685"/>
      <c r="AK16" s="685"/>
      <c r="AL16" s="178"/>
      <c r="AM16" s="687" t="s">
        <v>428</v>
      </c>
      <c r="AN16" s="473"/>
      <c r="AO16" s="473"/>
      <c r="AP16" s="473"/>
      <c r="AQ16" s="473"/>
      <c r="AR16" s="473"/>
      <c r="AS16" s="473"/>
      <c r="AT16" s="178"/>
    </row>
    <row r="17" spans="1:46" s="185" customFormat="1" x14ac:dyDescent="0.25">
      <c r="A17" s="392"/>
      <c r="B17" s="392"/>
      <c r="C17" s="392"/>
      <c r="D17" s="392"/>
      <c r="E17" s="392"/>
      <c r="F17" s="392"/>
      <c r="G17" s="392"/>
      <c r="H17" s="392"/>
      <c r="I17" s="392"/>
      <c r="J17" s="392"/>
      <c r="K17" s="392"/>
      <c r="L17" s="393"/>
      <c r="M17" s="393"/>
      <c r="N17" s="392"/>
      <c r="O17" s="393"/>
      <c r="P17" s="679"/>
      <c r="Q17" s="679"/>
      <c r="R17" s="398"/>
      <c r="S17" s="392"/>
      <c r="T17" s="392"/>
      <c r="U17" s="178"/>
      <c r="V17" s="473"/>
      <c r="W17" s="685"/>
      <c r="X17" s="474"/>
      <c r="Y17" s="393">
        <f t="shared" si="0"/>
        <v>0</v>
      </c>
      <c r="Z17" s="685"/>
      <c r="AA17" s="685"/>
      <c r="AB17" s="474"/>
      <c r="AC17" s="474"/>
      <c r="AD17" s="393">
        <f t="shared" si="1"/>
        <v>0</v>
      </c>
      <c r="AE17" s="474"/>
      <c r="AF17" s="473"/>
      <c r="AG17" s="393">
        <f t="shared" si="2"/>
        <v>0</v>
      </c>
      <c r="AH17" s="685"/>
      <c r="AI17" s="393">
        <f t="shared" si="3"/>
        <v>0</v>
      </c>
      <c r="AJ17" s="685"/>
      <c r="AK17" s="685"/>
      <c r="AL17" s="178"/>
      <c r="AM17" s="254" t="s">
        <v>430</v>
      </c>
      <c r="AN17" s="473"/>
      <c r="AO17" s="473"/>
      <c r="AP17" s="473"/>
      <c r="AQ17" s="473"/>
      <c r="AR17" s="473"/>
      <c r="AS17" s="473"/>
      <c r="AT17" s="178"/>
    </row>
    <row r="18" spans="1:46" s="185" customFormat="1" ht="15" customHeight="1" x14ac:dyDescent="0.25">
      <c r="A18" s="392"/>
      <c r="B18" s="392"/>
      <c r="C18" s="392"/>
      <c r="D18" s="392"/>
      <c r="E18" s="392"/>
      <c r="F18" s="392"/>
      <c r="G18" s="392"/>
      <c r="H18" s="392"/>
      <c r="I18" s="392"/>
      <c r="J18" s="392"/>
      <c r="K18" s="392"/>
      <c r="L18" s="393"/>
      <c r="M18" s="393"/>
      <c r="N18" s="392"/>
      <c r="O18" s="393"/>
      <c r="P18" s="679"/>
      <c r="Q18" s="679"/>
      <c r="R18" s="398"/>
      <c r="S18" s="392"/>
      <c r="T18" s="392"/>
      <c r="U18" s="178"/>
      <c r="V18" s="473"/>
      <c r="W18" s="685"/>
      <c r="X18" s="474"/>
      <c r="Y18" s="393">
        <f t="shared" si="0"/>
        <v>0</v>
      </c>
      <c r="Z18" s="685"/>
      <c r="AA18" s="685"/>
      <c r="AB18" s="474"/>
      <c r="AC18" s="474"/>
      <c r="AD18" s="393">
        <f t="shared" si="1"/>
        <v>0</v>
      </c>
      <c r="AE18" s="474"/>
      <c r="AF18" s="473"/>
      <c r="AG18" s="393">
        <f t="shared" si="2"/>
        <v>0</v>
      </c>
      <c r="AH18" s="685"/>
      <c r="AI18" s="393">
        <f t="shared" si="3"/>
        <v>0</v>
      </c>
      <c r="AJ18" s="685"/>
      <c r="AK18" s="685"/>
      <c r="AL18" s="178"/>
      <c r="AM18" s="255" t="s">
        <v>431</v>
      </c>
      <c r="AN18" s="473"/>
      <c r="AO18" s="473"/>
      <c r="AP18" s="473"/>
      <c r="AQ18" s="473"/>
      <c r="AR18" s="473"/>
      <c r="AS18" s="473"/>
      <c r="AT18" s="178"/>
    </row>
    <row r="19" spans="1:46" s="185" customFormat="1" x14ac:dyDescent="0.25">
      <c r="A19" s="392"/>
      <c r="B19" s="392"/>
      <c r="C19" s="392"/>
      <c r="D19" s="392"/>
      <c r="E19" s="392"/>
      <c r="F19" s="392"/>
      <c r="G19" s="392"/>
      <c r="H19" s="392"/>
      <c r="I19" s="392"/>
      <c r="J19" s="392"/>
      <c r="K19" s="392"/>
      <c r="L19" s="393"/>
      <c r="M19" s="393"/>
      <c r="N19" s="392"/>
      <c r="O19" s="393"/>
      <c r="P19" s="679"/>
      <c r="Q19" s="679"/>
      <c r="R19" s="398"/>
      <c r="S19" s="392"/>
      <c r="T19" s="392"/>
      <c r="U19" s="178"/>
      <c r="V19" s="473"/>
      <c r="W19" s="685"/>
      <c r="X19" s="474"/>
      <c r="Y19" s="393">
        <f t="shared" si="0"/>
        <v>0</v>
      </c>
      <c r="Z19" s="685"/>
      <c r="AA19" s="685"/>
      <c r="AB19" s="474"/>
      <c r="AC19" s="474"/>
      <c r="AD19" s="393">
        <f t="shared" si="1"/>
        <v>0</v>
      </c>
      <c r="AE19" s="474"/>
      <c r="AF19" s="473"/>
      <c r="AG19" s="393">
        <f t="shared" si="2"/>
        <v>0</v>
      </c>
      <c r="AH19" s="685"/>
      <c r="AI19" s="393">
        <f t="shared" si="3"/>
        <v>0</v>
      </c>
      <c r="AJ19" s="685"/>
      <c r="AK19" s="685"/>
      <c r="AL19" s="178"/>
      <c r="AM19" s="688" t="s">
        <v>432</v>
      </c>
      <c r="AN19" s="473"/>
      <c r="AO19" s="473"/>
      <c r="AP19" s="473"/>
      <c r="AQ19" s="473"/>
      <c r="AR19" s="473"/>
      <c r="AS19" s="473"/>
      <c r="AT19" s="178"/>
    </row>
    <row r="20" spans="1:46" s="185" customFormat="1" x14ac:dyDescent="0.25">
      <c r="A20" s="392"/>
      <c r="B20" s="392"/>
      <c r="C20" s="392"/>
      <c r="D20" s="392"/>
      <c r="E20" s="392"/>
      <c r="F20" s="392"/>
      <c r="G20" s="392"/>
      <c r="H20" s="392"/>
      <c r="I20" s="392"/>
      <c r="J20" s="392"/>
      <c r="K20" s="392"/>
      <c r="L20" s="393"/>
      <c r="M20" s="393"/>
      <c r="N20" s="392"/>
      <c r="O20" s="393"/>
      <c r="P20" s="679"/>
      <c r="Q20" s="679"/>
      <c r="R20" s="398"/>
      <c r="S20" s="392"/>
      <c r="T20" s="392"/>
      <c r="U20" s="178"/>
      <c r="V20" s="473"/>
      <c r="W20" s="685"/>
      <c r="X20" s="474"/>
      <c r="Y20" s="393">
        <f t="shared" si="0"/>
        <v>0</v>
      </c>
      <c r="Z20" s="685"/>
      <c r="AA20" s="685"/>
      <c r="AB20" s="474"/>
      <c r="AC20" s="474"/>
      <c r="AD20" s="393">
        <f t="shared" si="1"/>
        <v>0</v>
      </c>
      <c r="AE20" s="474"/>
      <c r="AF20" s="473"/>
      <c r="AG20" s="393">
        <f t="shared" si="2"/>
        <v>0</v>
      </c>
      <c r="AH20" s="685"/>
      <c r="AI20" s="393">
        <f t="shared" si="3"/>
        <v>0</v>
      </c>
      <c r="AJ20" s="685"/>
      <c r="AK20" s="685"/>
      <c r="AL20" s="178"/>
      <c r="AM20" s="688" t="s">
        <v>433</v>
      </c>
      <c r="AN20" s="475"/>
      <c r="AO20" s="475"/>
      <c r="AP20" s="475"/>
      <c r="AQ20" s="475"/>
      <c r="AR20" s="475"/>
      <c r="AS20" s="475"/>
      <c r="AT20" s="178"/>
    </row>
    <row r="21" spans="1:46" s="185" customFormat="1" x14ac:dyDescent="0.25">
      <c r="A21" s="392"/>
      <c r="B21" s="392"/>
      <c r="C21" s="392"/>
      <c r="D21" s="392"/>
      <c r="E21" s="392"/>
      <c r="F21" s="392"/>
      <c r="G21" s="392"/>
      <c r="H21" s="392"/>
      <c r="I21" s="392"/>
      <c r="J21" s="392"/>
      <c r="K21" s="392"/>
      <c r="L21" s="393"/>
      <c r="M21" s="393"/>
      <c r="N21" s="392"/>
      <c r="O21" s="393"/>
      <c r="P21" s="679"/>
      <c r="Q21" s="679"/>
      <c r="R21" s="398"/>
      <c r="S21" s="392"/>
      <c r="T21" s="392"/>
      <c r="U21" s="178"/>
      <c r="V21" s="473"/>
      <c r="W21" s="685"/>
      <c r="X21" s="474"/>
      <c r="Y21" s="393">
        <f t="shared" si="0"/>
        <v>0</v>
      </c>
      <c r="Z21" s="685"/>
      <c r="AA21" s="685"/>
      <c r="AB21" s="474"/>
      <c r="AC21" s="474"/>
      <c r="AD21" s="393">
        <f t="shared" si="1"/>
        <v>0</v>
      </c>
      <c r="AE21" s="474"/>
      <c r="AF21" s="473"/>
      <c r="AG21" s="393">
        <f t="shared" si="2"/>
        <v>0</v>
      </c>
      <c r="AH21" s="685"/>
      <c r="AI21" s="393">
        <f t="shared" si="3"/>
        <v>0</v>
      </c>
      <c r="AJ21" s="685"/>
      <c r="AK21" s="685"/>
      <c r="AL21" s="178"/>
      <c r="AM21" s="178"/>
      <c r="AN21" s="178"/>
      <c r="AO21" s="178"/>
      <c r="AP21" s="178"/>
      <c r="AQ21" s="178"/>
      <c r="AR21" s="178"/>
      <c r="AS21" s="178"/>
      <c r="AT21" s="178"/>
    </row>
    <row r="22" spans="1:46" s="185" customFormat="1" x14ac:dyDescent="0.25">
      <c r="A22" s="392"/>
      <c r="B22" s="392"/>
      <c r="C22" s="392"/>
      <c r="D22" s="392"/>
      <c r="E22" s="392"/>
      <c r="F22" s="392"/>
      <c r="G22" s="392"/>
      <c r="H22" s="392"/>
      <c r="I22" s="392"/>
      <c r="J22" s="392"/>
      <c r="K22" s="392"/>
      <c r="L22" s="393"/>
      <c r="M22" s="393"/>
      <c r="N22" s="392"/>
      <c r="O22" s="393"/>
      <c r="P22" s="679"/>
      <c r="Q22" s="679"/>
      <c r="R22" s="398"/>
      <c r="S22" s="392"/>
      <c r="T22" s="392"/>
      <c r="U22" s="178"/>
      <c r="V22" s="473"/>
      <c r="W22" s="685"/>
      <c r="X22" s="474"/>
      <c r="Y22" s="393">
        <f t="shared" si="0"/>
        <v>0</v>
      </c>
      <c r="Z22" s="685"/>
      <c r="AA22" s="685"/>
      <c r="AB22" s="474"/>
      <c r="AC22" s="474"/>
      <c r="AD22" s="393">
        <f t="shared" si="1"/>
        <v>0</v>
      </c>
      <c r="AE22" s="474"/>
      <c r="AF22" s="473"/>
      <c r="AG22" s="393">
        <f t="shared" si="2"/>
        <v>0</v>
      </c>
      <c r="AH22" s="685"/>
      <c r="AI22" s="393">
        <f t="shared" si="3"/>
        <v>0</v>
      </c>
      <c r="AJ22" s="685"/>
      <c r="AK22" s="685"/>
      <c r="AL22" s="178"/>
      <c r="AM22" s="178"/>
      <c r="AN22" s="178"/>
      <c r="AO22" s="178"/>
      <c r="AP22" s="178"/>
      <c r="AQ22" s="178"/>
      <c r="AR22" s="178"/>
      <c r="AS22" s="178"/>
      <c r="AT22" s="178"/>
    </row>
    <row r="23" spans="1:46" s="185" customFormat="1" x14ac:dyDescent="0.25">
      <c r="A23" s="392"/>
      <c r="B23" s="392"/>
      <c r="C23" s="392"/>
      <c r="D23" s="392"/>
      <c r="E23" s="392"/>
      <c r="F23" s="392"/>
      <c r="G23" s="392"/>
      <c r="H23" s="392"/>
      <c r="I23" s="392"/>
      <c r="J23" s="392"/>
      <c r="K23" s="392"/>
      <c r="L23" s="393"/>
      <c r="M23" s="393"/>
      <c r="N23" s="392"/>
      <c r="O23" s="393"/>
      <c r="P23" s="679"/>
      <c r="Q23" s="679"/>
      <c r="R23" s="398"/>
      <c r="S23" s="392"/>
      <c r="T23" s="392"/>
      <c r="U23" s="178"/>
      <c r="V23" s="473"/>
      <c r="W23" s="685"/>
      <c r="X23" s="474"/>
      <c r="Y23" s="393">
        <f t="shared" si="0"/>
        <v>0</v>
      </c>
      <c r="Z23" s="685"/>
      <c r="AA23" s="685"/>
      <c r="AB23" s="474"/>
      <c r="AC23" s="474"/>
      <c r="AD23" s="393">
        <f t="shared" si="1"/>
        <v>0</v>
      </c>
      <c r="AE23" s="474"/>
      <c r="AF23" s="473"/>
      <c r="AG23" s="393">
        <f t="shared" si="2"/>
        <v>0</v>
      </c>
      <c r="AH23" s="685"/>
      <c r="AI23" s="393">
        <f t="shared" si="3"/>
        <v>0</v>
      </c>
      <c r="AJ23" s="685"/>
      <c r="AK23" s="685"/>
      <c r="AL23" s="178"/>
      <c r="AM23" s="914" t="s">
        <v>434</v>
      </c>
      <c r="AN23" s="914"/>
      <c r="AO23" s="914"/>
      <c r="AP23" s="914"/>
      <c r="AQ23" s="914"/>
      <c r="AR23" s="914"/>
      <c r="AS23" s="914"/>
      <c r="AT23" s="178"/>
    </row>
    <row r="24" spans="1:46" s="185" customFormat="1" x14ac:dyDescent="0.25">
      <c r="A24" s="392"/>
      <c r="B24" s="392"/>
      <c r="C24" s="392"/>
      <c r="D24" s="392"/>
      <c r="E24" s="392"/>
      <c r="F24" s="392"/>
      <c r="G24" s="392"/>
      <c r="H24" s="392"/>
      <c r="I24" s="392"/>
      <c r="J24" s="392"/>
      <c r="K24" s="392"/>
      <c r="L24" s="393"/>
      <c r="M24" s="393"/>
      <c r="N24" s="392"/>
      <c r="O24" s="393"/>
      <c r="P24" s="679"/>
      <c r="Q24" s="679"/>
      <c r="R24" s="398"/>
      <c r="S24" s="392"/>
      <c r="T24" s="392"/>
      <c r="U24" s="178"/>
      <c r="V24" s="473"/>
      <c r="W24" s="685"/>
      <c r="X24" s="474"/>
      <c r="Y24" s="393">
        <f t="shared" si="0"/>
        <v>0</v>
      </c>
      <c r="Z24" s="685"/>
      <c r="AA24" s="685"/>
      <c r="AB24" s="474"/>
      <c r="AC24" s="474"/>
      <c r="AD24" s="393">
        <f t="shared" si="1"/>
        <v>0</v>
      </c>
      <c r="AE24" s="474"/>
      <c r="AF24" s="473"/>
      <c r="AG24" s="393">
        <f t="shared" si="2"/>
        <v>0</v>
      </c>
      <c r="AH24" s="685"/>
      <c r="AI24" s="393">
        <f t="shared" si="3"/>
        <v>0</v>
      </c>
      <c r="AJ24" s="685"/>
      <c r="AK24" s="685"/>
      <c r="AL24" s="178"/>
      <c r="AM24" s="914"/>
      <c r="AN24" s="914"/>
      <c r="AO24" s="914"/>
      <c r="AP24" s="914"/>
      <c r="AQ24" s="914"/>
      <c r="AR24" s="914"/>
      <c r="AS24" s="914"/>
      <c r="AT24" s="178"/>
    </row>
    <row r="25" spans="1:46" s="185" customFormat="1" ht="15" customHeight="1" x14ac:dyDescent="0.25">
      <c r="A25" s="392"/>
      <c r="B25" s="392"/>
      <c r="C25" s="392"/>
      <c r="D25" s="392"/>
      <c r="E25" s="392"/>
      <c r="F25" s="392"/>
      <c r="G25" s="392"/>
      <c r="H25" s="392"/>
      <c r="I25" s="392"/>
      <c r="J25" s="392"/>
      <c r="K25" s="392"/>
      <c r="L25" s="393"/>
      <c r="M25" s="393"/>
      <c r="N25" s="392"/>
      <c r="O25" s="393"/>
      <c r="P25" s="679"/>
      <c r="Q25" s="679"/>
      <c r="R25" s="398"/>
      <c r="S25" s="392"/>
      <c r="T25" s="392"/>
      <c r="U25" s="178"/>
      <c r="V25" s="473"/>
      <c r="W25" s="685"/>
      <c r="X25" s="474"/>
      <c r="Y25" s="393">
        <f t="shared" si="0"/>
        <v>0</v>
      </c>
      <c r="Z25" s="685"/>
      <c r="AA25" s="685"/>
      <c r="AB25" s="474"/>
      <c r="AC25" s="474"/>
      <c r="AD25" s="393">
        <f t="shared" si="1"/>
        <v>0</v>
      </c>
      <c r="AE25" s="474"/>
      <c r="AF25" s="473"/>
      <c r="AG25" s="393">
        <f t="shared" si="2"/>
        <v>0</v>
      </c>
      <c r="AH25" s="685"/>
      <c r="AI25" s="393">
        <f t="shared" si="3"/>
        <v>0</v>
      </c>
      <c r="AJ25" s="685"/>
      <c r="AK25" s="685"/>
      <c r="AL25" s="178"/>
      <c r="AM25" s="689"/>
      <c r="AN25" s="256" t="s">
        <v>414</v>
      </c>
      <c r="AO25" s="256" t="s">
        <v>415</v>
      </c>
      <c r="AP25" s="915" t="s">
        <v>435</v>
      </c>
      <c r="AQ25" s="916"/>
      <c r="AR25" s="916"/>
      <c r="AS25" s="917"/>
      <c r="AT25" s="178"/>
    </row>
    <row r="26" spans="1:46" s="185" customFormat="1" ht="15" customHeight="1" thickBot="1" x14ac:dyDescent="0.3">
      <c r="A26" s="392"/>
      <c r="B26" s="392"/>
      <c r="C26" s="392"/>
      <c r="D26" s="392"/>
      <c r="E26" s="392"/>
      <c r="F26" s="392"/>
      <c r="G26" s="392"/>
      <c r="H26" s="392"/>
      <c r="I26" s="392"/>
      <c r="J26" s="392"/>
      <c r="K26" s="392"/>
      <c r="L26" s="393"/>
      <c r="M26" s="393"/>
      <c r="N26" s="392"/>
      <c r="O26" s="393"/>
      <c r="P26" s="679"/>
      <c r="Q26" s="679"/>
      <c r="R26" s="398"/>
      <c r="S26" s="392"/>
      <c r="T26" s="392"/>
      <c r="U26" s="178"/>
      <c r="V26" s="473"/>
      <c r="W26" s="685"/>
      <c r="X26" s="474"/>
      <c r="Y26" s="393">
        <f t="shared" si="0"/>
        <v>0</v>
      </c>
      <c r="Z26" s="685"/>
      <c r="AA26" s="685"/>
      <c r="AB26" s="474"/>
      <c r="AC26" s="474"/>
      <c r="AD26" s="393">
        <f t="shared" si="1"/>
        <v>0</v>
      </c>
      <c r="AE26" s="474"/>
      <c r="AF26" s="473"/>
      <c r="AG26" s="393">
        <f t="shared" si="2"/>
        <v>0</v>
      </c>
      <c r="AH26" s="685"/>
      <c r="AI26" s="393">
        <f t="shared" si="3"/>
        <v>0</v>
      </c>
      <c r="AJ26" s="685"/>
      <c r="AK26" s="685"/>
      <c r="AL26" s="178"/>
      <c r="AM26" s="690"/>
      <c r="AN26" s="390" t="s">
        <v>420</v>
      </c>
      <c r="AO26" s="390" t="s">
        <v>420</v>
      </c>
      <c r="AP26" s="918" t="s">
        <v>116</v>
      </c>
      <c r="AQ26" s="919"/>
      <c r="AR26" s="919"/>
      <c r="AS26" s="920"/>
      <c r="AT26" s="178"/>
    </row>
    <row r="27" spans="1:46" s="185" customFormat="1" ht="15.75" thickTop="1" x14ac:dyDescent="0.25">
      <c r="A27" s="392"/>
      <c r="B27" s="392"/>
      <c r="C27" s="392"/>
      <c r="D27" s="392"/>
      <c r="E27" s="392"/>
      <c r="F27" s="392"/>
      <c r="G27" s="392"/>
      <c r="H27" s="392"/>
      <c r="I27" s="392"/>
      <c r="J27" s="392"/>
      <c r="K27" s="392"/>
      <c r="L27" s="393"/>
      <c r="M27" s="393"/>
      <c r="N27" s="392"/>
      <c r="O27" s="393"/>
      <c r="P27" s="679"/>
      <c r="Q27" s="679"/>
      <c r="R27" s="398"/>
      <c r="S27" s="392"/>
      <c r="T27" s="392"/>
      <c r="U27" s="178"/>
      <c r="V27" s="473"/>
      <c r="W27" s="685"/>
      <c r="X27" s="474"/>
      <c r="Y27" s="393">
        <f t="shared" si="0"/>
        <v>0</v>
      </c>
      <c r="Z27" s="685"/>
      <c r="AA27" s="685"/>
      <c r="AB27" s="474"/>
      <c r="AC27" s="474"/>
      <c r="AD27" s="393">
        <f t="shared" si="1"/>
        <v>0</v>
      </c>
      <c r="AE27" s="474"/>
      <c r="AF27" s="473"/>
      <c r="AG27" s="393">
        <f t="shared" si="2"/>
        <v>0</v>
      </c>
      <c r="AH27" s="685"/>
      <c r="AI27" s="393">
        <f t="shared" si="3"/>
        <v>0</v>
      </c>
      <c r="AJ27" s="685"/>
      <c r="AK27" s="685"/>
      <c r="AL27" s="178"/>
      <c r="AM27" s="691" t="s">
        <v>436</v>
      </c>
      <c r="AN27" s="473"/>
      <c r="AO27" s="473"/>
      <c r="AP27" s="927"/>
      <c r="AQ27" s="928"/>
      <c r="AR27" s="928"/>
      <c r="AS27" s="929"/>
      <c r="AT27" s="178"/>
    </row>
    <row r="28" spans="1:46" s="185" customFormat="1" x14ac:dyDescent="0.25">
      <c r="A28" s="392"/>
      <c r="B28" s="392"/>
      <c r="C28" s="392"/>
      <c r="D28" s="392"/>
      <c r="E28" s="392"/>
      <c r="F28" s="392"/>
      <c r="G28" s="392"/>
      <c r="H28" s="392"/>
      <c r="I28" s="392"/>
      <c r="J28" s="392"/>
      <c r="K28" s="392"/>
      <c r="L28" s="393"/>
      <c r="M28" s="393"/>
      <c r="N28" s="392"/>
      <c r="O28" s="393"/>
      <c r="P28" s="679"/>
      <c r="Q28" s="679"/>
      <c r="R28" s="398"/>
      <c r="S28" s="392"/>
      <c r="T28" s="392"/>
      <c r="U28" s="178"/>
      <c r="V28" s="473"/>
      <c r="W28" s="685"/>
      <c r="X28" s="474"/>
      <c r="Y28" s="393">
        <f t="shared" si="0"/>
        <v>0</v>
      </c>
      <c r="Z28" s="685"/>
      <c r="AA28" s="685"/>
      <c r="AB28" s="474"/>
      <c r="AC28" s="474"/>
      <c r="AD28" s="393">
        <f t="shared" si="1"/>
        <v>0</v>
      </c>
      <c r="AE28" s="474"/>
      <c r="AF28" s="473"/>
      <c r="AG28" s="393">
        <f t="shared" si="2"/>
        <v>0</v>
      </c>
      <c r="AH28" s="685"/>
      <c r="AI28" s="393">
        <f t="shared" si="3"/>
        <v>0</v>
      </c>
      <c r="AJ28" s="685"/>
      <c r="AK28" s="685"/>
      <c r="AL28" s="178"/>
      <c r="AM28" s="691" t="s">
        <v>437</v>
      </c>
      <c r="AN28" s="475"/>
      <c r="AO28" s="475"/>
      <c r="AP28" s="911"/>
      <c r="AQ28" s="912"/>
      <c r="AR28" s="912"/>
      <c r="AS28" s="913"/>
      <c r="AT28" s="178"/>
    </row>
    <row r="29" spans="1:46" s="185" customFormat="1" ht="15" customHeight="1" x14ac:dyDescent="0.25">
      <c r="A29" s="392"/>
      <c r="B29" s="392"/>
      <c r="C29" s="392"/>
      <c r="D29" s="392"/>
      <c r="E29" s="392"/>
      <c r="F29" s="392"/>
      <c r="G29" s="392"/>
      <c r="H29" s="392"/>
      <c r="I29" s="392"/>
      <c r="J29" s="392"/>
      <c r="K29" s="392"/>
      <c r="L29" s="393"/>
      <c r="M29" s="393"/>
      <c r="N29" s="392"/>
      <c r="O29" s="393"/>
      <c r="P29" s="679"/>
      <c r="Q29" s="679"/>
      <c r="R29" s="398"/>
      <c r="S29" s="392"/>
      <c r="T29" s="392"/>
      <c r="U29" s="178"/>
      <c r="V29" s="473"/>
      <c r="W29" s="685"/>
      <c r="X29" s="474"/>
      <c r="Y29" s="393">
        <f t="shared" si="0"/>
        <v>0</v>
      </c>
      <c r="Z29" s="685"/>
      <c r="AA29" s="685"/>
      <c r="AB29" s="474"/>
      <c r="AC29" s="474"/>
      <c r="AD29" s="393">
        <f t="shared" si="1"/>
        <v>0</v>
      </c>
      <c r="AE29" s="474"/>
      <c r="AF29" s="473"/>
      <c r="AG29" s="393">
        <f t="shared" si="2"/>
        <v>0</v>
      </c>
      <c r="AH29" s="685"/>
      <c r="AI29" s="393">
        <f t="shared" si="3"/>
        <v>0</v>
      </c>
      <c r="AJ29" s="685"/>
      <c r="AK29" s="685"/>
      <c r="AL29" s="178"/>
      <c r="AM29" s="178"/>
      <c r="AN29" s="178"/>
      <c r="AO29" s="178"/>
      <c r="AP29" s="178"/>
      <c r="AQ29" s="178"/>
      <c r="AR29" s="178"/>
      <c r="AS29" s="178"/>
      <c r="AT29" s="178"/>
    </row>
    <row r="30" spans="1:46" s="185" customFormat="1" ht="15" customHeight="1" x14ac:dyDescent="0.25">
      <c r="A30" s="392"/>
      <c r="B30" s="392"/>
      <c r="C30" s="392"/>
      <c r="D30" s="392"/>
      <c r="E30" s="392"/>
      <c r="F30" s="392"/>
      <c r="G30" s="392"/>
      <c r="H30" s="392"/>
      <c r="I30" s="392"/>
      <c r="J30" s="392"/>
      <c r="K30" s="392"/>
      <c r="L30" s="393"/>
      <c r="M30" s="393"/>
      <c r="N30" s="392"/>
      <c r="O30" s="393"/>
      <c r="P30" s="679"/>
      <c r="Q30" s="679"/>
      <c r="R30" s="398"/>
      <c r="S30" s="392"/>
      <c r="T30" s="392"/>
      <c r="U30" s="178"/>
      <c r="V30" s="473"/>
      <c r="W30" s="685"/>
      <c r="X30" s="474"/>
      <c r="Y30" s="393">
        <f t="shared" si="0"/>
        <v>0</v>
      </c>
      <c r="Z30" s="685"/>
      <c r="AA30" s="685"/>
      <c r="AB30" s="474"/>
      <c r="AC30" s="474"/>
      <c r="AD30" s="393">
        <f t="shared" si="1"/>
        <v>0</v>
      </c>
      <c r="AE30" s="474"/>
      <c r="AF30" s="473"/>
      <c r="AG30" s="393">
        <f t="shared" si="2"/>
        <v>0</v>
      </c>
      <c r="AH30" s="685"/>
      <c r="AI30" s="393">
        <f t="shared" si="3"/>
        <v>0</v>
      </c>
      <c r="AJ30" s="685"/>
      <c r="AK30" s="685"/>
      <c r="AL30" s="178"/>
      <c r="AM30" s="178"/>
      <c r="AN30" s="178"/>
      <c r="AO30" s="178"/>
      <c r="AP30" s="178"/>
      <c r="AQ30" s="178"/>
      <c r="AR30" s="178"/>
      <c r="AS30" s="178"/>
      <c r="AT30" s="178"/>
    </row>
    <row r="31" spans="1:46" s="185" customFormat="1" ht="15" customHeight="1" x14ac:dyDescent="0.25">
      <c r="A31" s="392"/>
      <c r="B31" s="392"/>
      <c r="C31" s="392"/>
      <c r="D31" s="392"/>
      <c r="E31" s="392"/>
      <c r="F31" s="392"/>
      <c r="G31" s="392"/>
      <c r="H31" s="392"/>
      <c r="I31" s="392"/>
      <c r="J31" s="392"/>
      <c r="K31" s="392"/>
      <c r="L31" s="393"/>
      <c r="M31" s="393"/>
      <c r="N31" s="392"/>
      <c r="O31" s="393"/>
      <c r="P31" s="679"/>
      <c r="Q31" s="679"/>
      <c r="R31" s="398"/>
      <c r="S31" s="392"/>
      <c r="T31" s="392"/>
      <c r="U31" s="178"/>
      <c r="V31" s="473"/>
      <c r="W31" s="685"/>
      <c r="X31" s="474"/>
      <c r="Y31" s="393">
        <f t="shared" si="0"/>
        <v>0</v>
      </c>
      <c r="Z31" s="685"/>
      <c r="AA31" s="685"/>
      <c r="AB31" s="474"/>
      <c r="AC31" s="474"/>
      <c r="AD31" s="393">
        <f t="shared" si="1"/>
        <v>0</v>
      </c>
      <c r="AE31" s="474"/>
      <c r="AF31" s="473"/>
      <c r="AG31" s="393">
        <f t="shared" si="2"/>
        <v>0</v>
      </c>
      <c r="AH31" s="685"/>
      <c r="AI31" s="393">
        <f t="shared" si="3"/>
        <v>0</v>
      </c>
      <c r="AJ31" s="685"/>
      <c r="AK31" s="685"/>
      <c r="AL31" s="178"/>
      <c r="AM31" s="178"/>
      <c r="AN31" s="178"/>
      <c r="AO31" s="178"/>
      <c r="AP31" s="178"/>
      <c r="AQ31" s="178"/>
      <c r="AR31" s="178"/>
      <c r="AS31" s="178"/>
      <c r="AT31" s="178"/>
    </row>
    <row r="32" spans="1:46" s="185" customFormat="1" ht="15" customHeight="1" x14ac:dyDescent="0.25">
      <c r="A32" s="392"/>
      <c r="B32" s="392"/>
      <c r="C32" s="392"/>
      <c r="D32" s="392"/>
      <c r="E32" s="392"/>
      <c r="F32" s="392"/>
      <c r="G32" s="392"/>
      <c r="H32" s="392"/>
      <c r="I32" s="392"/>
      <c r="J32" s="392"/>
      <c r="K32" s="392"/>
      <c r="L32" s="393"/>
      <c r="M32" s="393"/>
      <c r="N32" s="392"/>
      <c r="O32" s="393"/>
      <c r="P32" s="679"/>
      <c r="Q32" s="679"/>
      <c r="R32" s="398"/>
      <c r="S32" s="392"/>
      <c r="T32" s="392"/>
      <c r="U32" s="178"/>
      <c r="V32" s="473"/>
      <c r="W32" s="685"/>
      <c r="X32" s="474"/>
      <c r="Y32" s="393">
        <f t="shared" si="0"/>
        <v>0</v>
      </c>
      <c r="Z32" s="685"/>
      <c r="AA32" s="685"/>
      <c r="AB32" s="474"/>
      <c r="AC32" s="474"/>
      <c r="AD32" s="393">
        <f t="shared" si="1"/>
        <v>0</v>
      </c>
      <c r="AE32" s="474"/>
      <c r="AF32" s="473"/>
      <c r="AG32" s="393">
        <f t="shared" si="2"/>
        <v>0</v>
      </c>
      <c r="AH32" s="685"/>
      <c r="AI32" s="393">
        <f t="shared" si="3"/>
        <v>0</v>
      </c>
      <c r="AJ32" s="685"/>
      <c r="AK32" s="685"/>
      <c r="AL32" s="178"/>
      <c r="AM32" s="178"/>
      <c r="AN32" s="178"/>
      <c r="AO32" s="178"/>
      <c r="AP32" s="178"/>
      <c r="AQ32" s="178"/>
      <c r="AR32" s="178"/>
      <c r="AS32" s="178"/>
      <c r="AT32" s="178"/>
    </row>
    <row r="33" spans="1:46" s="185" customFormat="1" ht="15" customHeight="1" x14ac:dyDescent="0.25">
      <c r="A33" s="392"/>
      <c r="B33" s="392"/>
      <c r="C33" s="392"/>
      <c r="D33" s="392"/>
      <c r="E33" s="392"/>
      <c r="F33" s="392"/>
      <c r="G33" s="392"/>
      <c r="H33" s="392"/>
      <c r="I33" s="392"/>
      <c r="J33" s="392"/>
      <c r="K33" s="392"/>
      <c r="L33" s="393"/>
      <c r="M33" s="393"/>
      <c r="N33" s="392"/>
      <c r="O33" s="393"/>
      <c r="P33" s="679"/>
      <c r="Q33" s="679"/>
      <c r="R33" s="398"/>
      <c r="S33" s="392"/>
      <c r="T33" s="392"/>
      <c r="U33" s="178"/>
      <c r="V33" s="473"/>
      <c r="W33" s="685"/>
      <c r="X33" s="474"/>
      <c r="Y33" s="393">
        <f t="shared" si="0"/>
        <v>0</v>
      </c>
      <c r="Z33" s="685"/>
      <c r="AA33" s="685"/>
      <c r="AB33" s="474"/>
      <c r="AC33" s="474"/>
      <c r="AD33" s="393">
        <f t="shared" si="1"/>
        <v>0</v>
      </c>
      <c r="AE33" s="474"/>
      <c r="AF33" s="473"/>
      <c r="AG33" s="393">
        <f t="shared" si="2"/>
        <v>0</v>
      </c>
      <c r="AH33" s="685"/>
      <c r="AI33" s="393">
        <f t="shared" si="3"/>
        <v>0</v>
      </c>
      <c r="AJ33" s="685"/>
      <c r="AK33" s="685"/>
      <c r="AL33" s="178"/>
      <c r="AM33" s="178"/>
      <c r="AN33" s="178"/>
      <c r="AO33" s="178"/>
      <c r="AP33" s="178"/>
      <c r="AQ33" s="178"/>
      <c r="AR33" s="178"/>
      <c r="AS33" s="178"/>
      <c r="AT33" s="178"/>
    </row>
    <row r="34" spans="1:46" s="185" customFormat="1" ht="15" customHeight="1" x14ac:dyDescent="0.25">
      <c r="A34" s="392"/>
      <c r="B34" s="392"/>
      <c r="C34" s="392"/>
      <c r="D34" s="392"/>
      <c r="E34" s="392"/>
      <c r="F34" s="392"/>
      <c r="G34" s="392"/>
      <c r="H34" s="392"/>
      <c r="I34" s="392"/>
      <c r="J34" s="392"/>
      <c r="K34" s="392"/>
      <c r="L34" s="393"/>
      <c r="M34" s="393"/>
      <c r="N34" s="392"/>
      <c r="O34" s="393"/>
      <c r="P34" s="679"/>
      <c r="Q34" s="679"/>
      <c r="R34" s="398"/>
      <c r="S34" s="392"/>
      <c r="T34" s="392"/>
      <c r="U34" s="178"/>
      <c r="V34" s="473"/>
      <c r="W34" s="685"/>
      <c r="X34" s="474"/>
      <c r="Y34" s="393">
        <f t="shared" si="0"/>
        <v>0</v>
      </c>
      <c r="Z34" s="685"/>
      <c r="AA34" s="685"/>
      <c r="AB34" s="474"/>
      <c r="AC34" s="474"/>
      <c r="AD34" s="393">
        <f t="shared" si="1"/>
        <v>0</v>
      </c>
      <c r="AE34" s="474"/>
      <c r="AF34" s="473"/>
      <c r="AG34" s="393">
        <f t="shared" si="2"/>
        <v>0</v>
      </c>
      <c r="AH34" s="685"/>
      <c r="AI34" s="393">
        <f t="shared" si="3"/>
        <v>0</v>
      </c>
      <c r="AJ34" s="685"/>
      <c r="AK34" s="685"/>
      <c r="AL34" s="178"/>
      <c r="AM34" s="178"/>
      <c r="AN34" s="178"/>
      <c r="AO34" s="178"/>
      <c r="AP34" s="178"/>
      <c r="AQ34" s="178"/>
      <c r="AR34" s="178"/>
      <c r="AS34" s="178"/>
      <c r="AT34" s="178"/>
    </row>
    <row r="35" spans="1:46" s="185" customFormat="1" ht="15" customHeight="1" x14ac:dyDescent="0.25">
      <c r="A35" s="392"/>
      <c r="B35" s="392"/>
      <c r="C35" s="392"/>
      <c r="D35" s="392"/>
      <c r="E35" s="392"/>
      <c r="F35" s="392"/>
      <c r="G35" s="392"/>
      <c r="H35" s="392"/>
      <c r="I35" s="392"/>
      <c r="J35" s="392"/>
      <c r="K35" s="392"/>
      <c r="L35" s="393"/>
      <c r="M35" s="393"/>
      <c r="N35" s="392"/>
      <c r="O35" s="393"/>
      <c r="P35" s="679"/>
      <c r="Q35" s="679"/>
      <c r="R35" s="398"/>
      <c r="S35" s="392"/>
      <c r="T35" s="392"/>
      <c r="U35" s="178"/>
      <c r="V35" s="473"/>
      <c r="W35" s="685"/>
      <c r="X35" s="474"/>
      <c r="Y35" s="393">
        <f t="shared" si="0"/>
        <v>0</v>
      </c>
      <c r="Z35" s="685"/>
      <c r="AA35" s="685"/>
      <c r="AB35" s="474"/>
      <c r="AC35" s="474"/>
      <c r="AD35" s="393">
        <f t="shared" si="1"/>
        <v>0</v>
      </c>
      <c r="AE35" s="474"/>
      <c r="AF35" s="473"/>
      <c r="AG35" s="393">
        <f t="shared" si="2"/>
        <v>0</v>
      </c>
      <c r="AH35" s="685"/>
      <c r="AI35" s="393">
        <f t="shared" si="3"/>
        <v>0</v>
      </c>
      <c r="AJ35" s="685"/>
      <c r="AK35" s="685"/>
      <c r="AL35" s="178"/>
      <c r="AM35" s="178"/>
      <c r="AN35" s="178"/>
      <c r="AO35" s="178"/>
      <c r="AP35" s="178"/>
      <c r="AQ35" s="178"/>
      <c r="AR35" s="178"/>
      <c r="AS35" s="178"/>
      <c r="AT35" s="178"/>
    </row>
    <row r="36" spans="1:46" s="185" customFormat="1" x14ac:dyDescent="0.25">
      <c r="A36" s="392"/>
      <c r="B36" s="392"/>
      <c r="C36" s="392"/>
      <c r="D36" s="392"/>
      <c r="E36" s="392"/>
      <c r="F36" s="392"/>
      <c r="G36" s="392"/>
      <c r="H36" s="392"/>
      <c r="I36" s="392"/>
      <c r="J36" s="392"/>
      <c r="K36" s="392"/>
      <c r="L36" s="393"/>
      <c r="M36" s="393"/>
      <c r="N36" s="392"/>
      <c r="O36" s="393"/>
      <c r="P36" s="679"/>
      <c r="Q36" s="679"/>
      <c r="R36" s="398"/>
      <c r="S36" s="392"/>
      <c r="T36" s="392"/>
      <c r="U36" s="178"/>
      <c r="V36" s="473"/>
      <c r="W36" s="685"/>
      <c r="X36" s="474"/>
      <c r="Y36" s="393">
        <f t="shared" si="0"/>
        <v>0</v>
      </c>
      <c r="Z36" s="685"/>
      <c r="AA36" s="685"/>
      <c r="AB36" s="474"/>
      <c r="AC36" s="474"/>
      <c r="AD36" s="393">
        <f t="shared" si="1"/>
        <v>0</v>
      </c>
      <c r="AE36" s="474"/>
      <c r="AF36" s="473"/>
      <c r="AG36" s="393">
        <f t="shared" si="2"/>
        <v>0</v>
      </c>
      <c r="AH36" s="685"/>
      <c r="AI36" s="393">
        <f t="shared" si="3"/>
        <v>0</v>
      </c>
      <c r="AJ36" s="685"/>
      <c r="AK36" s="685"/>
      <c r="AL36" s="178"/>
      <c r="AM36" s="178"/>
      <c r="AN36" s="178"/>
      <c r="AO36" s="178"/>
      <c r="AP36" s="178"/>
      <c r="AQ36" s="178"/>
      <c r="AR36" s="178"/>
      <c r="AS36" s="178"/>
      <c r="AT36" s="178"/>
    </row>
    <row r="37" spans="1:46" s="185" customFormat="1" x14ac:dyDescent="0.25">
      <c r="A37" s="392"/>
      <c r="B37" s="392"/>
      <c r="C37" s="392"/>
      <c r="D37" s="392"/>
      <c r="E37" s="392"/>
      <c r="F37" s="392"/>
      <c r="G37" s="392"/>
      <c r="H37" s="392"/>
      <c r="I37" s="392"/>
      <c r="J37" s="392"/>
      <c r="K37" s="392"/>
      <c r="L37" s="393"/>
      <c r="M37" s="393"/>
      <c r="N37" s="392"/>
      <c r="O37" s="393"/>
      <c r="P37" s="679"/>
      <c r="Q37" s="679"/>
      <c r="R37" s="398"/>
      <c r="S37" s="392"/>
      <c r="T37" s="392"/>
      <c r="U37" s="178"/>
      <c r="V37" s="473"/>
      <c r="W37" s="685"/>
      <c r="X37" s="474"/>
      <c r="Y37" s="393">
        <f t="shared" si="0"/>
        <v>0</v>
      </c>
      <c r="Z37" s="685"/>
      <c r="AA37" s="685"/>
      <c r="AB37" s="474"/>
      <c r="AC37" s="474"/>
      <c r="AD37" s="393">
        <f t="shared" si="1"/>
        <v>0</v>
      </c>
      <c r="AE37" s="474"/>
      <c r="AF37" s="473"/>
      <c r="AG37" s="393">
        <f t="shared" si="2"/>
        <v>0</v>
      </c>
      <c r="AH37" s="685"/>
      <c r="AI37" s="393">
        <f t="shared" si="3"/>
        <v>0</v>
      </c>
      <c r="AJ37" s="685"/>
      <c r="AK37" s="685"/>
      <c r="AL37" s="178"/>
      <c r="AM37" s="178"/>
      <c r="AN37" s="178"/>
      <c r="AO37" s="178"/>
      <c r="AP37" s="178"/>
      <c r="AQ37" s="178"/>
      <c r="AR37" s="178"/>
      <c r="AS37" s="178"/>
      <c r="AT37" s="178"/>
    </row>
    <row r="38" spans="1:46" s="185" customFormat="1" x14ac:dyDescent="0.25">
      <c r="A38" s="392"/>
      <c r="B38" s="392"/>
      <c r="C38" s="392"/>
      <c r="D38" s="392"/>
      <c r="E38" s="392"/>
      <c r="F38" s="392"/>
      <c r="G38" s="392"/>
      <c r="H38" s="392"/>
      <c r="I38" s="392"/>
      <c r="J38" s="392"/>
      <c r="K38" s="392"/>
      <c r="L38" s="393"/>
      <c r="M38" s="393"/>
      <c r="N38" s="392"/>
      <c r="O38" s="393"/>
      <c r="P38" s="679"/>
      <c r="Q38" s="679"/>
      <c r="R38" s="398"/>
      <c r="S38" s="392"/>
      <c r="T38" s="392"/>
      <c r="U38" s="178"/>
      <c r="V38" s="473"/>
      <c r="W38" s="685"/>
      <c r="X38" s="474"/>
      <c r="Y38" s="393">
        <f t="shared" si="0"/>
        <v>0</v>
      </c>
      <c r="Z38" s="685"/>
      <c r="AA38" s="685"/>
      <c r="AB38" s="474"/>
      <c r="AC38" s="474"/>
      <c r="AD38" s="393">
        <f t="shared" si="1"/>
        <v>0</v>
      </c>
      <c r="AE38" s="474"/>
      <c r="AF38" s="473"/>
      <c r="AG38" s="393">
        <f t="shared" si="2"/>
        <v>0</v>
      </c>
      <c r="AH38" s="685"/>
      <c r="AI38" s="393">
        <f t="shared" si="3"/>
        <v>0</v>
      </c>
      <c r="AJ38" s="685"/>
      <c r="AK38" s="685"/>
      <c r="AL38" s="178"/>
      <c r="AM38" s="178"/>
      <c r="AN38" s="178"/>
      <c r="AO38" s="178"/>
      <c r="AP38" s="178"/>
      <c r="AQ38" s="178"/>
      <c r="AR38" s="178"/>
      <c r="AS38" s="178"/>
      <c r="AT38" s="178"/>
    </row>
    <row r="39" spans="1:46" s="185" customFormat="1" x14ac:dyDescent="0.25">
      <c r="A39" s="392"/>
      <c r="B39" s="392"/>
      <c r="C39" s="392"/>
      <c r="D39" s="392"/>
      <c r="E39" s="392"/>
      <c r="F39" s="392"/>
      <c r="G39" s="392"/>
      <c r="H39" s="392"/>
      <c r="I39" s="392"/>
      <c r="J39" s="392"/>
      <c r="K39" s="392"/>
      <c r="L39" s="393"/>
      <c r="M39" s="393"/>
      <c r="N39" s="392"/>
      <c r="O39" s="393"/>
      <c r="P39" s="679"/>
      <c r="Q39" s="679"/>
      <c r="R39" s="398"/>
      <c r="S39" s="392"/>
      <c r="T39" s="392"/>
      <c r="U39" s="178"/>
      <c r="V39" s="473"/>
      <c r="W39" s="685"/>
      <c r="X39" s="474"/>
      <c r="Y39" s="393">
        <f t="shared" si="0"/>
        <v>0</v>
      </c>
      <c r="Z39" s="685"/>
      <c r="AA39" s="685"/>
      <c r="AB39" s="474"/>
      <c r="AC39" s="474"/>
      <c r="AD39" s="393">
        <f t="shared" si="1"/>
        <v>0</v>
      </c>
      <c r="AE39" s="474"/>
      <c r="AF39" s="473"/>
      <c r="AG39" s="393">
        <f t="shared" si="2"/>
        <v>0</v>
      </c>
      <c r="AH39" s="685"/>
      <c r="AI39" s="393">
        <f t="shared" si="3"/>
        <v>0</v>
      </c>
      <c r="AJ39" s="685"/>
      <c r="AK39" s="685"/>
      <c r="AL39" s="178"/>
      <c r="AM39" s="178"/>
      <c r="AN39" s="178"/>
      <c r="AO39" s="178"/>
      <c r="AP39" s="178"/>
      <c r="AQ39" s="178"/>
      <c r="AR39" s="178"/>
      <c r="AS39" s="178"/>
      <c r="AT39" s="178"/>
    </row>
    <row r="40" spans="1:46" s="185" customFormat="1" x14ac:dyDescent="0.25">
      <c r="A40" s="392"/>
      <c r="B40" s="392"/>
      <c r="C40" s="392"/>
      <c r="D40" s="392"/>
      <c r="E40" s="392"/>
      <c r="F40" s="392"/>
      <c r="G40" s="392"/>
      <c r="H40" s="392"/>
      <c r="I40" s="392"/>
      <c r="J40" s="392"/>
      <c r="K40" s="392"/>
      <c r="L40" s="393"/>
      <c r="M40" s="393"/>
      <c r="N40" s="392"/>
      <c r="O40" s="393"/>
      <c r="P40" s="679"/>
      <c r="Q40" s="679"/>
      <c r="R40" s="398"/>
      <c r="S40" s="392"/>
      <c r="T40" s="392"/>
      <c r="U40" s="178"/>
      <c r="V40" s="473"/>
      <c r="W40" s="685"/>
      <c r="X40" s="474"/>
      <c r="Y40" s="393">
        <f t="shared" si="0"/>
        <v>0</v>
      </c>
      <c r="Z40" s="685"/>
      <c r="AA40" s="685"/>
      <c r="AB40" s="474"/>
      <c r="AC40" s="474"/>
      <c r="AD40" s="393">
        <f t="shared" si="1"/>
        <v>0</v>
      </c>
      <c r="AE40" s="474"/>
      <c r="AF40" s="473"/>
      <c r="AG40" s="393">
        <f t="shared" si="2"/>
        <v>0</v>
      </c>
      <c r="AH40" s="685"/>
      <c r="AI40" s="393">
        <f t="shared" si="3"/>
        <v>0</v>
      </c>
      <c r="AJ40" s="685"/>
      <c r="AK40" s="685"/>
      <c r="AL40" s="178"/>
      <c r="AM40" s="178"/>
      <c r="AN40" s="178"/>
      <c r="AO40" s="178"/>
      <c r="AP40" s="178"/>
      <c r="AQ40" s="178"/>
      <c r="AR40" s="178"/>
      <c r="AS40" s="178"/>
      <c r="AT40" s="178"/>
    </row>
    <row r="41" spans="1:46" s="185" customFormat="1" x14ac:dyDescent="0.25">
      <c r="A41" s="392"/>
      <c r="B41" s="392"/>
      <c r="C41" s="392"/>
      <c r="D41" s="392"/>
      <c r="E41" s="392"/>
      <c r="F41" s="392"/>
      <c r="G41" s="392"/>
      <c r="H41" s="392"/>
      <c r="I41" s="392"/>
      <c r="J41" s="392"/>
      <c r="K41" s="392"/>
      <c r="L41" s="393"/>
      <c r="M41" s="393"/>
      <c r="N41" s="392"/>
      <c r="O41" s="393"/>
      <c r="P41" s="679"/>
      <c r="Q41" s="679"/>
      <c r="R41" s="398"/>
      <c r="S41" s="392"/>
      <c r="T41" s="392"/>
      <c r="U41" s="178"/>
      <c r="V41" s="473"/>
      <c r="W41" s="685"/>
      <c r="X41" s="474"/>
      <c r="Y41" s="393">
        <f t="shared" si="0"/>
        <v>0</v>
      </c>
      <c r="Z41" s="685"/>
      <c r="AA41" s="685"/>
      <c r="AB41" s="474"/>
      <c r="AC41" s="474"/>
      <c r="AD41" s="393">
        <f t="shared" si="1"/>
        <v>0</v>
      </c>
      <c r="AE41" s="474"/>
      <c r="AF41" s="473"/>
      <c r="AG41" s="393">
        <f t="shared" si="2"/>
        <v>0</v>
      </c>
      <c r="AH41" s="685"/>
      <c r="AI41" s="393">
        <f t="shared" si="3"/>
        <v>0</v>
      </c>
      <c r="AJ41" s="685"/>
      <c r="AK41" s="685"/>
      <c r="AL41" s="178"/>
      <c r="AM41" s="178"/>
      <c r="AN41" s="178"/>
      <c r="AO41" s="178"/>
      <c r="AP41" s="178"/>
      <c r="AQ41" s="178"/>
      <c r="AR41" s="178"/>
      <c r="AS41" s="178"/>
      <c r="AT41" s="178"/>
    </row>
    <row r="42" spans="1:46" s="185" customFormat="1" x14ac:dyDescent="0.25">
      <c r="A42" s="392"/>
      <c r="B42" s="392"/>
      <c r="C42" s="392"/>
      <c r="D42" s="392"/>
      <c r="E42" s="392"/>
      <c r="F42" s="392"/>
      <c r="G42" s="392"/>
      <c r="H42" s="392"/>
      <c r="I42" s="392"/>
      <c r="J42" s="392"/>
      <c r="K42" s="392"/>
      <c r="L42" s="393"/>
      <c r="M42" s="393"/>
      <c r="N42" s="392"/>
      <c r="O42" s="393"/>
      <c r="P42" s="679"/>
      <c r="Q42" s="679"/>
      <c r="R42" s="398"/>
      <c r="S42" s="392"/>
      <c r="T42" s="392"/>
      <c r="U42" s="178"/>
      <c r="V42" s="473"/>
      <c r="W42" s="685"/>
      <c r="X42" s="474"/>
      <c r="Y42" s="393">
        <f t="shared" si="0"/>
        <v>0</v>
      </c>
      <c r="Z42" s="685"/>
      <c r="AA42" s="685"/>
      <c r="AB42" s="474"/>
      <c r="AC42" s="474"/>
      <c r="AD42" s="393">
        <f t="shared" si="1"/>
        <v>0</v>
      </c>
      <c r="AE42" s="474"/>
      <c r="AF42" s="473"/>
      <c r="AG42" s="393">
        <f t="shared" si="2"/>
        <v>0</v>
      </c>
      <c r="AH42" s="685"/>
      <c r="AI42" s="393">
        <f t="shared" si="3"/>
        <v>0</v>
      </c>
      <c r="AJ42" s="685"/>
      <c r="AK42" s="685"/>
      <c r="AL42" s="178"/>
      <c r="AM42" s="178"/>
      <c r="AN42" s="178"/>
      <c r="AO42" s="178"/>
      <c r="AP42" s="178"/>
      <c r="AQ42" s="178"/>
      <c r="AR42" s="178"/>
      <c r="AS42" s="178"/>
      <c r="AT42" s="178"/>
    </row>
    <row r="43" spans="1:46" s="185" customFormat="1" x14ac:dyDescent="0.25">
      <c r="A43" s="392"/>
      <c r="B43" s="392"/>
      <c r="C43" s="392"/>
      <c r="D43" s="392"/>
      <c r="E43" s="392"/>
      <c r="F43" s="392"/>
      <c r="G43" s="392"/>
      <c r="H43" s="392"/>
      <c r="I43" s="392"/>
      <c r="J43" s="392"/>
      <c r="K43" s="392"/>
      <c r="L43" s="393"/>
      <c r="M43" s="393"/>
      <c r="N43" s="392"/>
      <c r="O43" s="393"/>
      <c r="P43" s="679"/>
      <c r="Q43" s="679"/>
      <c r="R43" s="398"/>
      <c r="S43" s="392"/>
      <c r="T43" s="392"/>
      <c r="U43" s="178"/>
      <c r="V43" s="473"/>
      <c r="W43" s="685"/>
      <c r="X43" s="474"/>
      <c r="Y43" s="393">
        <f t="shared" si="0"/>
        <v>0</v>
      </c>
      <c r="Z43" s="685"/>
      <c r="AA43" s="685"/>
      <c r="AB43" s="474"/>
      <c r="AC43" s="474"/>
      <c r="AD43" s="393">
        <f t="shared" si="1"/>
        <v>0</v>
      </c>
      <c r="AE43" s="474"/>
      <c r="AF43" s="473"/>
      <c r="AG43" s="393">
        <f t="shared" si="2"/>
        <v>0</v>
      </c>
      <c r="AH43" s="685"/>
      <c r="AI43" s="393">
        <f t="shared" si="3"/>
        <v>0</v>
      </c>
      <c r="AJ43" s="685"/>
      <c r="AK43" s="685"/>
      <c r="AL43" s="178"/>
      <c r="AM43" s="178"/>
      <c r="AN43" s="178"/>
      <c r="AO43" s="178"/>
      <c r="AP43" s="178"/>
      <c r="AQ43" s="178"/>
      <c r="AR43" s="178"/>
      <c r="AS43" s="178"/>
      <c r="AT43" s="178"/>
    </row>
    <row r="44" spans="1:46" s="185" customFormat="1" x14ac:dyDescent="0.25">
      <c r="A44" s="392"/>
      <c r="B44" s="392"/>
      <c r="C44" s="392"/>
      <c r="D44" s="392"/>
      <c r="E44" s="392"/>
      <c r="F44" s="392"/>
      <c r="G44" s="392"/>
      <c r="H44" s="392"/>
      <c r="I44" s="392"/>
      <c r="J44" s="392"/>
      <c r="K44" s="392"/>
      <c r="L44" s="393"/>
      <c r="M44" s="393"/>
      <c r="N44" s="392"/>
      <c r="O44" s="393"/>
      <c r="P44" s="679"/>
      <c r="Q44" s="679"/>
      <c r="R44" s="398"/>
      <c r="S44" s="392"/>
      <c r="T44" s="392"/>
      <c r="U44" s="178"/>
      <c r="V44" s="473"/>
      <c r="W44" s="685"/>
      <c r="X44" s="474"/>
      <c r="Y44" s="393">
        <f t="shared" si="0"/>
        <v>0</v>
      </c>
      <c r="Z44" s="685"/>
      <c r="AA44" s="685"/>
      <c r="AB44" s="474"/>
      <c r="AC44" s="474"/>
      <c r="AD44" s="393">
        <f t="shared" si="1"/>
        <v>0</v>
      </c>
      <c r="AE44" s="474"/>
      <c r="AF44" s="473"/>
      <c r="AG44" s="393">
        <f t="shared" si="2"/>
        <v>0</v>
      </c>
      <c r="AH44" s="685"/>
      <c r="AI44" s="393">
        <f t="shared" si="3"/>
        <v>0</v>
      </c>
      <c r="AJ44" s="685"/>
      <c r="AK44" s="685"/>
      <c r="AL44" s="178"/>
      <c r="AM44" s="178"/>
      <c r="AN44" s="178"/>
      <c r="AO44" s="178"/>
      <c r="AP44" s="178"/>
      <c r="AQ44" s="178"/>
      <c r="AR44" s="178"/>
      <c r="AS44" s="178"/>
      <c r="AT44" s="178"/>
    </row>
    <row r="45" spans="1:46" s="185" customFormat="1" x14ac:dyDescent="0.25">
      <c r="A45" s="392"/>
      <c r="B45" s="392"/>
      <c r="C45" s="392"/>
      <c r="D45" s="392"/>
      <c r="E45" s="392"/>
      <c r="F45" s="392"/>
      <c r="G45" s="392"/>
      <c r="H45" s="392"/>
      <c r="I45" s="392"/>
      <c r="J45" s="392"/>
      <c r="K45" s="392"/>
      <c r="L45" s="393"/>
      <c r="M45" s="393"/>
      <c r="N45" s="392"/>
      <c r="O45" s="393"/>
      <c r="P45" s="679"/>
      <c r="Q45" s="679"/>
      <c r="R45" s="398"/>
      <c r="S45" s="392"/>
      <c r="T45" s="392"/>
      <c r="U45" s="178"/>
      <c r="V45" s="473"/>
      <c r="W45" s="685"/>
      <c r="X45" s="474"/>
      <c r="Y45" s="393">
        <f t="shared" si="0"/>
        <v>0</v>
      </c>
      <c r="Z45" s="685"/>
      <c r="AA45" s="685"/>
      <c r="AB45" s="474"/>
      <c r="AC45" s="474"/>
      <c r="AD45" s="393">
        <f t="shared" si="1"/>
        <v>0</v>
      </c>
      <c r="AE45" s="474"/>
      <c r="AF45" s="473"/>
      <c r="AG45" s="393">
        <f t="shared" si="2"/>
        <v>0</v>
      </c>
      <c r="AH45" s="685"/>
      <c r="AI45" s="393">
        <f t="shared" si="3"/>
        <v>0</v>
      </c>
      <c r="AJ45" s="685"/>
      <c r="AK45" s="685"/>
      <c r="AL45" s="178"/>
      <c r="AM45" s="178"/>
      <c r="AN45" s="178"/>
      <c r="AO45" s="178"/>
      <c r="AP45" s="178"/>
      <c r="AQ45" s="178"/>
      <c r="AR45" s="178"/>
      <c r="AS45" s="178"/>
      <c r="AT45" s="178"/>
    </row>
    <row r="46" spans="1:46" s="185" customFormat="1" x14ac:dyDescent="0.25">
      <c r="A46" s="392"/>
      <c r="B46" s="392"/>
      <c r="C46" s="392"/>
      <c r="D46" s="392"/>
      <c r="E46" s="392"/>
      <c r="F46" s="392"/>
      <c r="G46" s="392"/>
      <c r="H46" s="392"/>
      <c r="I46" s="392"/>
      <c r="J46" s="392"/>
      <c r="K46" s="392"/>
      <c r="L46" s="393"/>
      <c r="M46" s="393"/>
      <c r="N46" s="392"/>
      <c r="O46" s="393"/>
      <c r="P46" s="679"/>
      <c r="Q46" s="679"/>
      <c r="R46" s="398"/>
      <c r="S46" s="392"/>
      <c r="T46" s="392"/>
      <c r="U46" s="178"/>
      <c r="V46" s="473"/>
      <c r="W46" s="685"/>
      <c r="X46" s="474"/>
      <c r="Y46" s="393">
        <f t="shared" si="0"/>
        <v>0</v>
      </c>
      <c r="Z46" s="685"/>
      <c r="AA46" s="685"/>
      <c r="AB46" s="474"/>
      <c r="AC46" s="474"/>
      <c r="AD46" s="393">
        <f t="shared" si="1"/>
        <v>0</v>
      </c>
      <c r="AE46" s="474"/>
      <c r="AF46" s="473"/>
      <c r="AG46" s="393">
        <f t="shared" si="2"/>
        <v>0</v>
      </c>
      <c r="AH46" s="685"/>
      <c r="AI46" s="393">
        <f t="shared" si="3"/>
        <v>0</v>
      </c>
      <c r="AJ46" s="685"/>
      <c r="AK46" s="685"/>
      <c r="AL46" s="178"/>
      <c r="AM46" s="178"/>
      <c r="AN46" s="178"/>
      <c r="AO46" s="178"/>
      <c r="AP46" s="178"/>
      <c r="AQ46" s="178"/>
      <c r="AR46" s="178"/>
      <c r="AS46" s="178"/>
      <c r="AT46" s="178"/>
    </row>
    <row r="47" spans="1:46" s="185" customFormat="1" x14ac:dyDescent="0.25">
      <c r="A47" s="392"/>
      <c r="B47" s="392"/>
      <c r="C47" s="392"/>
      <c r="D47" s="392"/>
      <c r="E47" s="392"/>
      <c r="F47" s="392"/>
      <c r="G47" s="392"/>
      <c r="H47" s="392"/>
      <c r="I47" s="392"/>
      <c r="J47" s="392"/>
      <c r="K47" s="392"/>
      <c r="L47" s="393"/>
      <c r="M47" s="393"/>
      <c r="N47" s="392"/>
      <c r="O47" s="393"/>
      <c r="P47" s="679"/>
      <c r="Q47" s="679"/>
      <c r="R47" s="398"/>
      <c r="S47" s="392"/>
      <c r="T47" s="392"/>
      <c r="U47" s="178"/>
      <c r="V47" s="473"/>
      <c r="W47" s="685"/>
      <c r="X47" s="474"/>
      <c r="Y47" s="393"/>
      <c r="Z47" s="685"/>
      <c r="AA47" s="685"/>
      <c r="AB47" s="474"/>
      <c r="AC47" s="474"/>
      <c r="AD47" s="393"/>
      <c r="AE47" s="474"/>
      <c r="AF47" s="473"/>
      <c r="AG47" s="393"/>
      <c r="AH47" s="685"/>
      <c r="AI47" s="393"/>
      <c r="AJ47" s="685"/>
      <c r="AK47" s="685"/>
      <c r="AL47" s="178"/>
      <c r="AM47" s="178"/>
      <c r="AN47" s="178"/>
      <c r="AO47" s="178"/>
      <c r="AP47" s="178"/>
      <c r="AQ47" s="178"/>
      <c r="AR47" s="178"/>
      <c r="AS47" s="178"/>
      <c r="AT47" s="178"/>
    </row>
    <row r="48" spans="1:46" s="185" customFormat="1" x14ac:dyDescent="0.25">
      <c r="A48" s="392"/>
      <c r="B48" s="392"/>
      <c r="C48" s="392"/>
      <c r="D48" s="392"/>
      <c r="E48" s="392"/>
      <c r="F48" s="392"/>
      <c r="G48" s="392"/>
      <c r="H48" s="392"/>
      <c r="I48" s="392"/>
      <c r="J48" s="392"/>
      <c r="K48" s="392"/>
      <c r="L48" s="393"/>
      <c r="M48" s="393"/>
      <c r="N48" s="392"/>
      <c r="O48" s="393"/>
      <c r="P48" s="679"/>
      <c r="Q48" s="679"/>
      <c r="R48" s="398"/>
      <c r="S48" s="392"/>
      <c r="T48" s="392"/>
      <c r="U48" s="178"/>
      <c r="V48" s="473"/>
      <c r="W48" s="685"/>
      <c r="X48" s="474"/>
      <c r="Y48" s="393">
        <f t="shared" si="0"/>
        <v>0</v>
      </c>
      <c r="Z48" s="685"/>
      <c r="AA48" s="685"/>
      <c r="AB48" s="474"/>
      <c r="AC48" s="474"/>
      <c r="AD48" s="393">
        <f t="shared" si="1"/>
        <v>0</v>
      </c>
      <c r="AE48" s="474"/>
      <c r="AF48" s="473"/>
      <c r="AG48" s="393">
        <f t="shared" si="2"/>
        <v>0</v>
      </c>
      <c r="AH48" s="685"/>
      <c r="AI48" s="393">
        <f t="shared" si="3"/>
        <v>0</v>
      </c>
      <c r="AJ48" s="685"/>
      <c r="AK48" s="685"/>
      <c r="AL48" s="178"/>
      <c r="AM48" s="178"/>
      <c r="AN48" s="178"/>
      <c r="AO48" s="178"/>
      <c r="AP48" s="178"/>
      <c r="AQ48" s="178"/>
      <c r="AR48" s="178"/>
      <c r="AS48" s="178"/>
      <c r="AT48" s="178"/>
    </row>
    <row r="49" spans="1:46" s="185" customFormat="1" ht="15" customHeight="1" x14ac:dyDescent="0.25">
      <c r="A49" s="202"/>
      <c r="B49" s="202"/>
      <c r="C49" s="202"/>
      <c r="D49" s="202"/>
      <c r="E49" s="202"/>
      <c r="F49" s="202"/>
      <c r="G49" s="202"/>
      <c r="H49" s="202"/>
      <c r="I49" s="202"/>
      <c r="J49" s="202"/>
      <c r="K49" s="202"/>
      <c r="L49" s="394"/>
      <c r="M49" s="394"/>
      <c r="N49" s="394"/>
      <c r="O49" s="394"/>
      <c r="P49" s="394"/>
      <c r="Q49" s="394"/>
      <c r="R49" s="394"/>
      <c r="S49" s="202"/>
      <c r="T49" s="202"/>
      <c r="U49" s="178"/>
      <c r="V49" s="178"/>
      <c r="W49" s="178"/>
      <c r="X49" s="401"/>
      <c r="Y49" s="213"/>
      <c r="Z49" s="178"/>
      <c r="AA49" s="178"/>
      <c r="AB49" s="401"/>
      <c r="AC49" s="401"/>
      <c r="AD49" s="401"/>
      <c r="AE49" s="401"/>
      <c r="AF49" s="178"/>
      <c r="AG49" s="401"/>
      <c r="AH49" s="178"/>
      <c r="AI49" s="401"/>
      <c r="AJ49" s="178"/>
      <c r="AK49" s="178"/>
      <c r="AL49" s="178"/>
      <c r="AM49" s="178"/>
      <c r="AN49" s="178"/>
      <c r="AO49" s="178"/>
      <c r="AP49" s="178"/>
      <c r="AQ49" s="178"/>
      <c r="AR49" s="178"/>
      <c r="AS49" s="178"/>
      <c r="AT49" s="178"/>
    </row>
    <row r="50" spans="1:46" s="185" customFormat="1" ht="50.1" customHeight="1" thickBot="1" x14ac:dyDescent="0.3">
      <c r="A50" s="692"/>
      <c r="B50" s="692"/>
      <c r="C50" s="692"/>
      <c r="D50" s="692"/>
      <c r="E50" s="692"/>
      <c r="F50" s="692"/>
      <c r="G50" s="692"/>
      <c r="H50" s="268" t="s">
        <v>182</v>
      </c>
      <c r="I50" s="678" cm="1">
        <f t="array" aca="1" ref="I50" ca="1">SUMPRODUCT(SUBTOTAL(109,OFFSET(I8,ROW(I8:I48)-ROW(I8),,1)),--(J8:J48="hectares"))</f>
        <v>0</v>
      </c>
      <c r="J50" s="683" t="s">
        <v>438</v>
      </c>
      <c r="K50" s="693"/>
      <c r="L50" s="395" cm="1">
        <f t="array" aca="1" ref="L50" ca="1">SUMPRODUCT(SUBTOTAL(109,OFFSET(L8,ROW(L8:L48)-ROW(L8),,1)),--(I8:I48="hectares"))</f>
        <v>0</v>
      </c>
      <c r="M50" s="396">
        <f>SUBTOTAL(9,M8:M48)</f>
        <v>0</v>
      </c>
      <c r="N50" s="396"/>
      <c r="O50" s="396">
        <f t="shared" ref="O50" si="4">SUBTOTAL(9,O8:O48)</f>
        <v>0</v>
      </c>
      <c r="P50" s="396"/>
      <c r="Q50" s="396"/>
      <c r="R50" s="680">
        <f>SUBTOTAL(9,R8:R48)</f>
        <v>0</v>
      </c>
      <c r="S50" s="694"/>
      <c r="T50" s="694"/>
      <c r="U50" s="178"/>
      <c r="V50" s="400"/>
      <c r="W50" s="400"/>
      <c r="X50" s="396">
        <f>SUBTOTAL(9,X8:X48)</f>
        <v>0</v>
      </c>
      <c r="Y50" s="400">
        <f>SUBTOTAL(9,Y8:Y48)</f>
        <v>0</v>
      </c>
      <c r="Z50" s="400"/>
      <c r="AA50" s="400"/>
      <c r="AB50" s="396">
        <f>SUBTOTAL(9,AB8:AB48)</f>
        <v>0</v>
      </c>
      <c r="AC50" s="396"/>
      <c r="AD50" s="396">
        <f>SUBTOTAL(9,AD8:AD48)</f>
        <v>0</v>
      </c>
      <c r="AE50" s="396">
        <f>SUBTOTAL(9,AE8:AE48)</f>
        <v>0</v>
      </c>
      <c r="AF50" s="400"/>
      <c r="AG50" s="396">
        <f>SUBTOTAL(9,AG8:AG48)</f>
        <v>0</v>
      </c>
      <c r="AH50" s="400"/>
      <c r="AI50" s="396">
        <f>SUBTOTAL(9,AI8:AI48)</f>
        <v>0</v>
      </c>
      <c r="AJ50" s="400"/>
      <c r="AK50" s="400"/>
      <c r="AL50" s="178"/>
      <c r="AM50" s="202"/>
      <c r="AN50" s="202"/>
      <c r="AO50" s="202"/>
      <c r="AP50" s="202"/>
      <c r="AQ50" s="202"/>
      <c r="AR50" s="202"/>
      <c r="AS50" s="202"/>
      <c r="AT50" s="178"/>
    </row>
    <row r="51" spans="1:46" ht="15.75" thickTop="1" x14ac:dyDescent="0.25">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row>
    <row r="52" spans="1:46" x14ac:dyDescent="0.25">
      <c r="U52" s="198"/>
      <c r="V52" s="198"/>
      <c r="W52" s="198"/>
      <c r="X52" s="198"/>
      <c r="Y52" s="198"/>
      <c r="Z52" s="198"/>
      <c r="AA52" s="198"/>
      <c r="AB52" s="198"/>
      <c r="AC52" s="198"/>
      <c r="AD52" s="198"/>
      <c r="AE52" s="198"/>
      <c r="AF52" s="198"/>
      <c r="AG52" s="198"/>
      <c r="AH52" s="198"/>
      <c r="AI52" s="198"/>
      <c r="AJ52" s="198"/>
      <c r="AK52" s="198"/>
      <c r="AL52" s="198"/>
      <c r="AT52" s="198"/>
    </row>
    <row r="65" ht="18.399999999999999" customHeight="1" x14ac:dyDescent="0.25"/>
    <row r="83" ht="30" customHeight="1" x14ac:dyDescent="0.25"/>
    <row r="94" ht="14.65" customHeight="1" x14ac:dyDescent="0.25"/>
    <row r="100" ht="24" customHeight="1" x14ac:dyDescent="0.25"/>
  </sheetData>
  <sheetProtection algorithmName="SHA-512" hashValue="zoPcOjE1zaSLH4NDqzZEM2fhpLA8XGgNoLFOPmPhwu1YIU9kvNhOAZ1yFAfVsLWaklLxzPIV9oNYXM2aU1w7yA==" saltValue="gUcfnf0+pvGlgWBOkTKe+w==" spinCount="100000" sheet="1" formatCells="0" formatColumns="0" formatRows="0"/>
  <autoFilter ref="A6:AK50" xr:uid="{329C0135-5D49-4525-BB57-38C065F99A34}"/>
  <mergeCells count="21">
    <mergeCell ref="A2:R2"/>
    <mergeCell ref="A4:T4"/>
    <mergeCell ref="V4:AK4"/>
    <mergeCell ref="A5:H5"/>
    <mergeCell ref="I5:K5"/>
    <mergeCell ref="V5:W5"/>
    <mergeCell ref="X5:Z5"/>
    <mergeCell ref="AB5:AH5"/>
    <mergeCell ref="R5:R6"/>
    <mergeCell ref="S5:S6"/>
    <mergeCell ref="T5:T6"/>
    <mergeCell ref="A3:D3"/>
    <mergeCell ref="AP27:AS27"/>
    <mergeCell ref="AP28:AS28"/>
    <mergeCell ref="AM5:AS6"/>
    <mergeCell ref="A7:T7"/>
    <mergeCell ref="AN7:AR7"/>
    <mergeCell ref="AM23:AS24"/>
    <mergeCell ref="AP25:AS25"/>
    <mergeCell ref="AP26:AS26"/>
    <mergeCell ref="M5:Q5"/>
  </mergeCells>
  <conditionalFormatting sqref="I1">
    <cfRule type="cellIs" dxfId="32" priority="1" operator="equal">
      <formula>"Draft"</formula>
    </cfRule>
    <cfRule type="cellIs" dxfId="31" priority="2" operator="equal">
      <formula>"Complete and locked"</formula>
    </cfRule>
  </conditionalFormatting>
  <conditionalFormatting sqref="L50">
    <cfRule type="expression" dxfId="30" priority="24">
      <formula>L50&lt;&gt;K50</formula>
    </cfRule>
  </conditionalFormatting>
  <conditionalFormatting sqref="R50">
    <cfRule type="expression" dxfId="29" priority="25">
      <formula>#REF!&lt;&gt;#REF!</formula>
    </cfRule>
    <cfRule type="expression" dxfId="28" priority="26">
      <formula>R50&lt;&gt;M50</formula>
    </cfRule>
  </conditionalFormatting>
  <conditionalFormatting sqref="X7">
    <cfRule type="cellIs" dxfId="27" priority="10" operator="equal">
      <formula>"Control pigs"</formula>
    </cfRule>
    <cfRule type="cellIs" dxfId="26" priority="11" operator="equal">
      <formula>"Control deer"</formula>
    </cfRule>
    <cfRule type="cellIs" dxfId="25" priority="12" operator="equal">
      <formula>"Control foxes"</formula>
    </cfRule>
    <cfRule type="cellIs" dxfId="24" priority="13" operator="equal">
      <formula>"Control rabbits"</formula>
    </cfRule>
    <cfRule type="cellIs" dxfId="23" priority="14" operator="equal">
      <formula>"Assessment"</formula>
    </cfRule>
    <cfRule type="cellIs" dxfId="22" priority="15" operator="equal">
      <formula>"Revegetation"</formula>
    </cfRule>
    <cfRule type="cellIs" dxfId="21" priority="16" operator="equal">
      <formula>"Weed control"</formula>
    </cfRule>
  </conditionalFormatting>
  <conditionalFormatting sqref="AB7">
    <cfRule type="cellIs" dxfId="20" priority="17" operator="equal">
      <formula>"Control pigs"</formula>
    </cfRule>
    <cfRule type="cellIs" dxfId="19" priority="18" operator="equal">
      <formula>"Control deer"</formula>
    </cfRule>
    <cfRule type="cellIs" dxfId="18" priority="19" operator="equal">
      <formula>"Control foxes"</formula>
    </cfRule>
    <cfRule type="cellIs" dxfId="17" priority="20" operator="equal">
      <formula>"Control rabbits"</formula>
    </cfRule>
    <cfRule type="cellIs" dxfId="16" priority="21" operator="equal">
      <formula>"Assessment"</formula>
    </cfRule>
    <cfRule type="cellIs" dxfId="15" priority="22" operator="equal">
      <formula>"Revegetation"</formula>
    </cfRule>
    <cfRule type="cellIs" dxfId="14" priority="23" operator="equal">
      <formula>"Weed control"</formula>
    </cfRule>
  </conditionalFormatting>
  <conditionalFormatting sqref="AE7">
    <cfRule type="cellIs" dxfId="13" priority="3" operator="equal">
      <formula>"Control pigs"</formula>
    </cfRule>
    <cfRule type="cellIs" dxfId="12" priority="4" operator="equal">
      <formula>"Control deer"</formula>
    </cfRule>
    <cfRule type="cellIs" dxfId="11" priority="5" operator="equal">
      <formula>"Control foxes"</formula>
    </cfRule>
    <cfRule type="cellIs" dxfId="10" priority="6" operator="equal">
      <formula>"Control rabbits"</formula>
    </cfRule>
    <cfRule type="cellIs" dxfId="9" priority="7" operator="equal">
      <formula>"Assessment"</formula>
    </cfRule>
    <cfRule type="cellIs" dxfId="8" priority="8" operator="equal">
      <formula>"Revegetation"</formula>
    </cfRule>
    <cfRule type="cellIs" dxfId="7" priority="9" operator="equal">
      <formula>"Weed control"</formula>
    </cfRule>
  </conditionalFormatting>
  <dataValidations disablePrompts="1" count="2">
    <dataValidation type="whole" allowBlank="1" showInputMessage="1" showErrorMessage="1" sqref="X8:X48 AB8:AB48 AE8:AE48" xr:uid="{363824F9-DC7B-4176-9CF6-F15C398DEC05}">
      <formula1>0</formula1>
      <formula2>50000000000</formula2>
    </dataValidation>
    <dataValidation type="whole" allowBlank="1" showInputMessage="1" showErrorMessage="1" sqref="AI8:AI48" xr:uid="{60108544-11F5-431F-AC91-1C5D6925CAE3}">
      <formula1>0</formula1>
      <formula2>1000000</formula2>
    </dataValidation>
  </dataValidations>
  <hyperlinks>
    <hyperlink ref="A3:D3" r:id="rId1" display="Environments Program Reporting webpage LINK" xr:uid="{0649A9BE-3A73-40AB-AE7C-155CF79AB51A}"/>
  </hyperlinks>
  <pageMargins left="0.7" right="0.7" top="0.75" bottom="0.75" header="0.3" footer="0.3"/>
  <pageSetup paperSize="9" orientation="portrait" horizontalDpi="1200" verticalDpi="1200" r:id="rId2"/>
  <headerFooter>
    <oddFooter>&amp;C&amp;1#&amp;"Calibri"&amp;12&amp;K000000OFFICIAL</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D9BD738-BC44-45F7-9A47-8D65DDECE6B1}">
          <x14:formula1>
            <xm:f>'Hidden - Lookup (2)'!$P$8:$P$9</xm:f>
          </x14:formula1>
          <xm:sqref>I1</xm:sqref>
        </x14:dataValidation>
        <x14:dataValidation type="list" allowBlank="1" showInputMessage="1" showErrorMessage="1" xr:uid="{A7451969-1E04-43AD-8F2B-0000A07D57CC}">
          <x14:formula1>
            <xm:f>'Hidden - Lookup (2)'!$K$25:$K$29</xm:f>
          </x14:formula1>
          <xm:sqref>AF8:AF48 AC8:AC48</xm:sqref>
        </x14:dataValidation>
        <x14:dataValidation type="list" allowBlank="1" showInputMessage="1" showErrorMessage="1" xr:uid="{65DC806C-381D-41FB-9D9A-514BAAFF548A}">
          <x14:formula1>
            <xm:f>'Hidden - Lookup (2)'!$L$8:$L$9</xm:f>
          </x14:formula1>
          <xm:sqref>V8:V48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05DE-5331-4A46-ABBB-21D73F0F97F9}">
  <sheetPr codeName="Sheet11"/>
  <dimension ref="A1:J29"/>
  <sheetViews>
    <sheetView showGridLines="0" topLeftCell="A7" zoomScale="70" zoomScaleNormal="70" workbookViewId="0">
      <selection activeCell="G11" sqref="G11"/>
    </sheetView>
  </sheetViews>
  <sheetFormatPr defaultColWidth="9.140625" defaultRowHeight="15" x14ac:dyDescent="0.25"/>
  <cols>
    <col min="1" max="1" width="35.42578125" style="161" customWidth="1"/>
    <col min="2" max="2" width="57.7109375" style="161" customWidth="1"/>
    <col min="3" max="3" width="69.42578125" style="161" customWidth="1"/>
    <col min="4" max="16384" width="9.140625" style="161"/>
  </cols>
  <sheetData>
    <row r="1" spans="1:10" ht="35.1" customHeight="1" x14ac:dyDescent="0.25">
      <c r="A1" s="720" t="s">
        <v>441</v>
      </c>
      <c r="B1" s="720"/>
      <c r="C1" s="720"/>
      <c r="D1" s="958"/>
      <c r="E1" s="958"/>
      <c r="F1" s="958"/>
      <c r="G1" s="958"/>
      <c r="H1" s="958"/>
      <c r="I1" s="958"/>
      <c r="J1" s="958"/>
    </row>
    <row r="2" spans="1:10" ht="15.75" thickBot="1" x14ac:dyDescent="0.3">
      <c r="A2" s="260"/>
      <c r="B2" s="261"/>
    </row>
    <row r="3" spans="1:10" ht="19.5" thickBot="1" x14ac:dyDescent="0.3">
      <c r="A3" s="284" t="s">
        <v>442</v>
      </c>
      <c r="B3" s="969" t="s">
        <v>443</v>
      </c>
      <c r="C3" s="970"/>
    </row>
    <row r="4" spans="1:10" ht="38.65" customHeight="1" thickBot="1" x14ac:dyDescent="0.3">
      <c r="A4" s="285" t="s">
        <v>212</v>
      </c>
      <c r="B4" s="975" t="s">
        <v>444</v>
      </c>
      <c r="C4" s="976"/>
    </row>
    <row r="5" spans="1:10" ht="24" customHeight="1" x14ac:dyDescent="0.25">
      <c r="A5" s="286" t="s">
        <v>445</v>
      </c>
      <c r="B5" s="961" t="s">
        <v>446</v>
      </c>
      <c r="C5" s="962"/>
    </row>
    <row r="6" spans="1:10" ht="30.6" customHeight="1" x14ac:dyDescent="0.25">
      <c r="A6" s="287" t="s">
        <v>447</v>
      </c>
      <c r="B6" s="979" t="s">
        <v>448</v>
      </c>
      <c r="C6" s="980"/>
    </row>
    <row r="7" spans="1:10" ht="25.9" customHeight="1" x14ac:dyDescent="0.25">
      <c r="A7" s="262"/>
      <c r="B7" s="971" t="s">
        <v>449</v>
      </c>
      <c r="C7" s="972"/>
    </row>
    <row r="8" spans="1:10" ht="30.6" customHeight="1" x14ac:dyDescent="0.25">
      <c r="A8" s="262"/>
      <c r="B8" s="977" t="s">
        <v>450</v>
      </c>
      <c r="C8" s="978"/>
    </row>
    <row r="9" spans="1:10" ht="34.9" customHeight="1" x14ac:dyDescent="0.25">
      <c r="A9" s="262"/>
      <c r="B9" s="971" t="s">
        <v>451</v>
      </c>
      <c r="C9" s="972"/>
    </row>
    <row r="10" spans="1:10" ht="32.65" customHeight="1" x14ac:dyDescent="0.25">
      <c r="A10" s="262"/>
      <c r="B10" s="977" t="s">
        <v>452</v>
      </c>
      <c r="C10" s="978"/>
    </row>
    <row r="11" spans="1:10" ht="42" customHeight="1" x14ac:dyDescent="0.25">
      <c r="A11" s="262"/>
      <c r="B11" s="971" t="s">
        <v>453</v>
      </c>
      <c r="C11" s="972"/>
    </row>
    <row r="12" spans="1:10" ht="24" customHeight="1" thickBot="1" x14ac:dyDescent="0.3">
      <c r="A12" s="263"/>
      <c r="B12" s="973" t="s">
        <v>454</v>
      </c>
      <c r="C12" s="974"/>
    </row>
    <row r="13" spans="1:10" ht="34.9" customHeight="1" thickBot="1" x14ac:dyDescent="0.3">
      <c r="A13" s="288" t="s">
        <v>20</v>
      </c>
      <c r="B13" s="967" t="s">
        <v>455</v>
      </c>
      <c r="C13" s="968"/>
    </row>
    <row r="14" spans="1:10" ht="14.65" customHeight="1" x14ac:dyDescent="0.25">
      <c r="A14" s="286" t="s">
        <v>456</v>
      </c>
      <c r="B14" s="961" t="s">
        <v>457</v>
      </c>
      <c r="C14" s="962"/>
    </row>
    <row r="15" spans="1:10" ht="15.75" thickBot="1" x14ac:dyDescent="0.3">
      <c r="A15" s="289" t="s">
        <v>447</v>
      </c>
      <c r="B15" s="963"/>
      <c r="C15" s="964"/>
    </row>
    <row r="16" spans="1:10" ht="54" customHeight="1" x14ac:dyDescent="0.25">
      <c r="A16" s="959" t="s">
        <v>458</v>
      </c>
      <c r="B16" s="961" t="s">
        <v>459</v>
      </c>
      <c r="C16" s="962"/>
    </row>
    <row r="17" spans="1:3" ht="28.5" customHeight="1" thickBot="1" x14ac:dyDescent="0.3">
      <c r="A17" s="960"/>
      <c r="B17" s="965" t="s">
        <v>460</v>
      </c>
      <c r="C17" s="966"/>
    </row>
    <row r="18" spans="1:3" ht="44.1" customHeight="1" thickBot="1" x14ac:dyDescent="0.3">
      <c r="A18" s="285" t="s">
        <v>461</v>
      </c>
      <c r="B18" s="961" t="s">
        <v>462</v>
      </c>
      <c r="C18" s="962"/>
    </row>
    <row r="19" spans="1:3" ht="38.65" customHeight="1" thickBot="1" x14ac:dyDescent="0.3">
      <c r="A19" s="288" t="s">
        <v>463</v>
      </c>
      <c r="B19" s="967" t="s">
        <v>464</v>
      </c>
      <c r="C19" s="968"/>
    </row>
    <row r="20" spans="1:3" ht="22.9" customHeight="1" x14ac:dyDescent="0.25">
      <c r="A20" s="286" t="s">
        <v>465</v>
      </c>
      <c r="B20" s="961" t="s">
        <v>466</v>
      </c>
      <c r="C20" s="962"/>
    </row>
    <row r="21" spans="1:3" ht="24" customHeight="1" x14ac:dyDescent="0.25">
      <c r="A21" s="287" t="s">
        <v>447</v>
      </c>
      <c r="B21" s="971" t="s">
        <v>467</v>
      </c>
      <c r="C21" s="972"/>
    </row>
    <row r="22" spans="1:3" ht="25.15" customHeight="1" thickBot="1" x14ac:dyDescent="0.3">
      <c r="A22" s="263"/>
      <c r="B22" s="965" t="s">
        <v>468</v>
      </c>
      <c r="C22" s="966"/>
    </row>
    <row r="23" spans="1:3" ht="35.65" customHeight="1" thickBot="1" x14ac:dyDescent="0.3">
      <c r="A23" s="288" t="s">
        <v>469</v>
      </c>
      <c r="B23" s="967" t="s">
        <v>470</v>
      </c>
      <c r="C23" s="968"/>
    </row>
    <row r="24" spans="1:3" ht="30.6" customHeight="1" thickBot="1" x14ac:dyDescent="0.3">
      <c r="A24" s="285" t="s">
        <v>471</v>
      </c>
      <c r="B24" s="961" t="s">
        <v>472</v>
      </c>
      <c r="C24" s="962"/>
    </row>
    <row r="25" spans="1:3" ht="27.6" customHeight="1" x14ac:dyDescent="0.25">
      <c r="A25" s="286" t="s">
        <v>473</v>
      </c>
      <c r="B25" s="961" t="s">
        <v>474</v>
      </c>
      <c r="C25" s="962"/>
    </row>
    <row r="26" spans="1:3" ht="36.6" customHeight="1" thickBot="1" x14ac:dyDescent="0.3">
      <c r="A26" s="289" t="s">
        <v>447</v>
      </c>
      <c r="B26" s="963" t="s">
        <v>475</v>
      </c>
      <c r="C26" s="964"/>
    </row>
    <row r="27" spans="1:3" ht="14.65" customHeight="1" x14ac:dyDescent="0.25">
      <c r="A27" s="959" t="s">
        <v>476</v>
      </c>
      <c r="B27" s="961" t="s">
        <v>477</v>
      </c>
      <c r="C27" s="962"/>
    </row>
    <row r="28" spans="1:3" ht="21" customHeight="1" thickBot="1" x14ac:dyDescent="0.3">
      <c r="A28" s="960"/>
      <c r="B28" s="963" t="s">
        <v>478</v>
      </c>
      <c r="C28" s="964"/>
    </row>
    <row r="29" spans="1:3" ht="15" customHeight="1" thickBot="1" x14ac:dyDescent="0.3">
      <c r="A29" s="288" t="s">
        <v>479</v>
      </c>
      <c r="B29" s="967" t="s">
        <v>480</v>
      </c>
      <c r="C29" s="968"/>
    </row>
  </sheetData>
  <sheetProtection algorithmName="SHA-512" hashValue="GnZTu2okPuVFiPHs+OeEJqZ+Fr6x4maIbGtaBtpDFyLyu+aJwIU0dw97xrk20foxLyIEJklNQuaKEE3Yb67sNw==" saltValue="DWB3dWCC31CTeridTohpEg==" spinCount="100000" sheet="1" objects="1" scenarios="1"/>
  <mergeCells count="30">
    <mergeCell ref="B29:C29"/>
    <mergeCell ref="B25:C25"/>
    <mergeCell ref="B26:C26"/>
    <mergeCell ref="B18:C18"/>
    <mergeCell ref="B19:C19"/>
    <mergeCell ref="B20:C20"/>
    <mergeCell ref="B21:C21"/>
    <mergeCell ref="B4:C4"/>
    <mergeCell ref="B7:C7"/>
    <mergeCell ref="B8:C8"/>
    <mergeCell ref="B13:C13"/>
    <mergeCell ref="B6:C6"/>
    <mergeCell ref="B9:C9"/>
    <mergeCell ref="B10:C10"/>
    <mergeCell ref="D1:J1"/>
    <mergeCell ref="A27:A28"/>
    <mergeCell ref="B27:C27"/>
    <mergeCell ref="B28:C28"/>
    <mergeCell ref="A1:C1"/>
    <mergeCell ref="B14:C15"/>
    <mergeCell ref="A16:A17"/>
    <mergeCell ref="B16:C16"/>
    <mergeCell ref="B17:C17"/>
    <mergeCell ref="B22:C22"/>
    <mergeCell ref="B23:C23"/>
    <mergeCell ref="B24:C24"/>
    <mergeCell ref="B3:C3"/>
    <mergeCell ref="B5:C5"/>
    <mergeCell ref="B11:C11"/>
    <mergeCell ref="B12:C12"/>
  </mergeCells>
  <pageMargins left="0.7" right="0.7" top="0.75" bottom="0.75" header="0.3" footer="0.3"/>
  <pageSetup paperSize="9" orientation="portrait" r:id="rId1"/>
  <headerFooter>
    <oddFooter>&amp;C&amp;1#&amp;"Calibri"&amp;12&amp;K000000OFFICIAL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E9BD-F501-48A3-AA2A-E11FB2ACCBAF}">
  <sheetPr codeName="Sheet7">
    <tabColor theme="1"/>
  </sheetPr>
  <dimension ref="A1:AY37"/>
  <sheetViews>
    <sheetView workbookViewId="0"/>
  </sheetViews>
  <sheetFormatPr defaultColWidth="8.7109375" defaultRowHeight="12.75" x14ac:dyDescent="0.2"/>
  <cols>
    <col min="1" max="1" width="8.7109375" style="17"/>
    <col min="2" max="2" width="9.7109375" style="17" customWidth="1"/>
    <col min="3" max="3" width="21.42578125" style="17" customWidth="1"/>
    <col min="4" max="4" width="9.28515625" style="17" customWidth="1"/>
    <col min="5" max="5" width="14.28515625" style="17" customWidth="1"/>
    <col min="6" max="6" width="15.7109375" style="17" customWidth="1"/>
    <col min="7" max="7" width="18.28515625" style="17" customWidth="1"/>
    <col min="8" max="8" width="14.7109375" style="17" customWidth="1"/>
    <col min="9" max="9" width="22.7109375" style="17" customWidth="1"/>
    <col min="10" max="12" width="8.7109375" style="17"/>
    <col min="13" max="51" width="8.7109375" style="21"/>
    <col min="52" max="16384" width="8.7109375" style="17"/>
  </cols>
  <sheetData>
    <row r="1" spans="1:51" s="19" customFormat="1" ht="25.5" x14ac:dyDescent="0.25">
      <c r="A1" s="42" t="s">
        <v>481</v>
      </c>
      <c r="B1" s="985" t="s">
        <v>345</v>
      </c>
      <c r="C1" s="985"/>
      <c r="D1" s="985"/>
      <c r="E1" s="985"/>
      <c r="F1" s="985"/>
      <c r="G1" s="985"/>
      <c r="H1" s="985"/>
      <c r="I1" s="985"/>
      <c r="J1" s="985"/>
      <c r="K1" s="985"/>
      <c r="L1" s="985"/>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ht="13.5" thickBot="1" x14ac:dyDescent="0.25">
      <c r="A2" s="981" t="s">
        <v>346</v>
      </c>
      <c r="B2" s="20"/>
      <c r="C2" s="986" t="s">
        <v>482</v>
      </c>
      <c r="D2" s="987"/>
      <c r="E2" s="987"/>
      <c r="F2" s="987"/>
      <c r="G2" s="988"/>
      <c r="H2" s="982" t="s">
        <v>483</v>
      </c>
      <c r="I2" s="983"/>
      <c r="J2" s="983"/>
      <c r="K2" s="983"/>
      <c r="L2" s="984"/>
    </row>
    <row r="3" spans="1:51" x14ac:dyDescent="0.2">
      <c r="A3" s="981"/>
      <c r="B3" s="20"/>
      <c r="C3" s="22">
        <v>5</v>
      </c>
      <c r="D3" s="22">
        <v>4</v>
      </c>
      <c r="E3" s="22">
        <v>3</v>
      </c>
      <c r="F3" s="22">
        <v>2</v>
      </c>
      <c r="G3" s="22">
        <v>1</v>
      </c>
      <c r="H3" s="22">
        <v>-1</v>
      </c>
      <c r="I3" s="22">
        <v>-2</v>
      </c>
      <c r="J3" s="22">
        <v>-3</v>
      </c>
      <c r="K3" s="22">
        <v>-4</v>
      </c>
      <c r="L3" s="22">
        <v>-5</v>
      </c>
    </row>
    <row r="4" spans="1:51" ht="13.5" thickBot="1" x14ac:dyDescent="0.25">
      <c r="A4" s="981"/>
      <c r="B4" s="23"/>
      <c r="C4" s="24" t="s">
        <v>371</v>
      </c>
      <c r="D4" s="24" t="s">
        <v>484</v>
      </c>
      <c r="E4" s="24" t="s">
        <v>485</v>
      </c>
      <c r="F4" s="24" t="s">
        <v>367</v>
      </c>
      <c r="G4" s="24" t="s">
        <v>486</v>
      </c>
      <c r="H4" s="24" t="s">
        <v>486</v>
      </c>
      <c r="I4" s="24" t="s">
        <v>367</v>
      </c>
      <c r="J4" s="24" t="s">
        <v>485</v>
      </c>
      <c r="K4" s="24" t="s">
        <v>484</v>
      </c>
      <c r="L4" s="24" t="s">
        <v>371</v>
      </c>
    </row>
    <row r="5" spans="1:51" ht="26.25" customHeight="1" thickBot="1" x14ac:dyDescent="0.25">
      <c r="A5" s="981"/>
      <c r="B5" s="25">
        <v>5</v>
      </c>
      <c r="C5" s="26" t="s">
        <v>487</v>
      </c>
      <c r="D5" s="26" t="s">
        <v>487</v>
      </c>
      <c r="E5" s="26" t="s">
        <v>487</v>
      </c>
      <c r="F5" s="27" t="s">
        <v>488</v>
      </c>
      <c r="G5" s="28" t="s">
        <v>489</v>
      </c>
      <c r="H5" s="29" t="s">
        <v>489</v>
      </c>
      <c r="I5" s="30" t="s">
        <v>488</v>
      </c>
      <c r="J5" s="31" t="s">
        <v>487</v>
      </c>
      <c r="K5" s="31" t="s">
        <v>487</v>
      </c>
      <c r="L5" s="31" t="s">
        <v>487</v>
      </c>
    </row>
    <row r="6" spans="1:51" ht="26.25" customHeight="1" thickBot="1" x14ac:dyDescent="0.25">
      <c r="A6" s="981"/>
      <c r="B6" s="20">
        <v>4</v>
      </c>
      <c r="C6" s="26" t="s">
        <v>487</v>
      </c>
      <c r="D6" s="26" t="s">
        <v>487</v>
      </c>
      <c r="E6" s="27" t="s">
        <v>488</v>
      </c>
      <c r="F6" s="28" t="s">
        <v>489</v>
      </c>
      <c r="G6" s="28" t="s">
        <v>489</v>
      </c>
      <c r="H6" s="29" t="s">
        <v>489</v>
      </c>
      <c r="I6" s="29" t="s">
        <v>489</v>
      </c>
      <c r="J6" s="30" t="s">
        <v>488</v>
      </c>
      <c r="K6" s="31" t="s">
        <v>487</v>
      </c>
      <c r="L6" s="31" t="s">
        <v>487</v>
      </c>
    </row>
    <row r="7" spans="1:51" ht="26.25" customHeight="1" thickBot="1" x14ac:dyDescent="0.25">
      <c r="A7" s="981"/>
      <c r="B7" s="20">
        <v>3</v>
      </c>
      <c r="C7" s="26" t="s">
        <v>487</v>
      </c>
      <c r="D7" s="27" t="s">
        <v>488</v>
      </c>
      <c r="E7" s="28" t="s">
        <v>489</v>
      </c>
      <c r="F7" s="28" t="s">
        <v>489</v>
      </c>
      <c r="G7" s="32" t="s">
        <v>490</v>
      </c>
      <c r="H7" s="33" t="s">
        <v>490</v>
      </c>
      <c r="I7" s="29" t="s">
        <v>489</v>
      </c>
      <c r="J7" s="29" t="s">
        <v>489</v>
      </c>
      <c r="K7" s="30" t="s">
        <v>488</v>
      </c>
      <c r="L7" s="31" t="s">
        <v>487</v>
      </c>
    </row>
    <row r="8" spans="1:51" ht="26.25" customHeight="1" thickBot="1" x14ac:dyDescent="0.25">
      <c r="A8" s="981"/>
      <c r="B8" s="20">
        <v>2</v>
      </c>
      <c r="C8" s="34" t="s">
        <v>488</v>
      </c>
      <c r="D8" s="28" t="s">
        <v>489</v>
      </c>
      <c r="E8" s="28" t="s">
        <v>489</v>
      </c>
      <c r="F8" s="32" t="s">
        <v>490</v>
      </c>
      <c r="G8" s="32" t="s">
        <v>490</v>
      </c>
      <c r="H8" s="33" t="s">
        <v>490</v>
      </c>
      <c r="I8" s="33" t="s">
        <v>490</v>
      </c>
      <c r="J8" s="29" t="s">
        <v>489</v>
      </c>
      <c r="K8" s="29" t="s">
        <v>489</v>
      </c>
      <c r="L8" s="30" t="s">
        <v>488</v>
      </c>
    </row>
    <row r="9" spans="1:51" ht="26.25" customHeight="1" thickBot="1" x14ac:dyDescent="0.25">
      <c r="A9" s="981"/>
      <c r="B9" s="23">
        <v>1</v>
      </c>
      <c r="C9" s="27" t="s">
        <v>488</v>
      </c>
      <c r="D9" s="35" t="s">
        <v>489</v>
      </c>
      <c r="E9" s="32" t="s">
        <v>490</v>
      </c>
      <c r="F9" s="32" t="s">
        <v>490</v>
      </c>
      <c r="G9" s="32" t="s">
        <v>490</v>
      </c>
      <c r="H9" s="36" t="s">
        <v>490</v>
      </c>
      <c r="I9" s="36" t="s">
        <v>490</v>
      </c>
      <c r="J9" s="36" t="s">
        <v>490</v>
      </c>
      <c r="K9" s="37" t="s">
        <v>489</v>
      </c>
      <c r="L9" s="38" t="s">
        <v>488</v>
      </c>
    </row>
    <row r="10" spans="1:51" s="21" customFormat="1" x14ac:dyDescent="0.2"/>
    <row r="11" spans="1:51" s="21" customFormat="1" x14ac:dyDescent="0.2"/>
    <row r="12" spans="1:51" s="21" customFormat="1" ht="15" x14ac:dyDescent="0.25">
      <c r="B12"/>
      <c r="C12" s="42" t="s">
        <v>481</v>
      </c>
      <c r="D12" s="985" t="s">
        <v>345</v>
      </c>
      <c r="E12" s="985"/>
      <c r="F12" s="985"/>
      <c r="G12" s="985"/>
      <c r="H12" s="985"/>
      <c r="I12"/>
    </row>
    <row r="13" spans="1:51" s="21" customFormat="1" ht="15.75" thickBot="1" x14ac:dyDescent="0.3">
      <c r="B13" s="981" t="s">
        <v>346</v>
      </c>
      <c r="C13"/>
      <c r="D13" s="982" t="s">
        <v>483</v>
      </c>
      <c r="E13" s="983"/>
      <c r="F13" s="983"/>
      <c r="G13" s="983"/>
      <c r="H13" s="984"/>
      <c r="I13"/>
    </row>
    <row r="14" spans="1:51" s="21" customFormat="1" ht="15.75" thickBot="1" x14ac:dyDescent="0.3">
      <c r="B14" s="981"/>
      <c r="C14"/>
      <c r="D14" s="43">
        <v>1</v>
      </c>
      <c r="E14" s="44">
        <v>2</v>
      </c>
      <c r="F14" s="44">
        <v>3</v>
      </c>
      <c r="G14" s="44">
        <v>4</v>
      </c>
      <c r="H14" s="44">
        <v>5</v>
      </c>
      <c r="I14"/>
    </row>
    <row r="15" spans="1:51" s="21" customFormat="1" ht="27" customHeight="1" thickBot="1" x14ac:dyDescent="0.3">
      <c r="B15" s="981"/>
      <c r="C15"/>
      <c r="D15" s="45" t="s">
        <v>491</v>
      </c>
      <c r="E15" s="46" t="s">
        <v>367</v>
      </c>
      <c r="F15" s="46" t="s">
        <v>364</v>
      </c>
      <c r="G15" s="46" t="s">
        <v>484</v>
      </c>
      <c r="H15" s="47" t="s">
        <v>371</v>
      </c>
      <c r="I15"/>
    </row>
    <row r="16" spans="1:51" s="21" customFormat="1" ht="25.15" customHeight="1" thickBot="1" x14ac:dyDescent="0.3">
      <c r="B16" s="981"/>
      <c r="C16" s="48" t="s">
        <v>492</v>
      </c>
      <c r="D16" s="29" t="s">
        <v>489</v>
      </c>
      <c r="E16" s="30" t="s">
        <v>488</v>
      </c>
      <c r="F16" s="31" t="s">
        <v>487</v>
      </c>
      <c r="G16" s="31" t="s">
        <v>487</v>
      </c>
      <c r="H16" s="31" t="s">
        <v>487</v>
      </c>
      <c r="I16"/>
    </row>
    <row r="17" spans="2:9" s="21" customFormat="1" ht="25.15" customHeight="1" thickBot="1" x14ac:dyDescent="0.3">
      <c r="B17" s="981"/>
      <c r="C17" s="48" t="s">
        <v>493</v>
      </c>
      <c r="D17" s="29" t="s">
        <v>489</v>
      </c>
      <c r="E17" s="29" t="s">
        <v>489</v>
      </c>
      <c r="F17" s="30" t="s">
        <v>488</v>
      </c>
      <c r="G17" s="31" t="s">
        <v>487</v>
      </c>
      <c r="H17" s="31" t="s">
        <v>487</v>
      </c>
      <c r="I17"/>
    </row>
    <row r="18" spans="2:9" s="21" customFormat="1" ht="25.15" customHeight="1" thickBot="1" x14ac:dyDescent="0.3">
      <c r="B18" s="981"/>
      <c r="C18" s="48" t="s">
        <v>363</v>
      </c>
      <c r="D18" s="33" t="s">
        <v>490</v>
      </c>
      <c r="E18" s="29" t="s">
        <v>489</v>
      </c>
      <c r="F18" s="29" t="s">
        <v>489</v>
      </c>
      <c r="G18" s="30" t="s">
        <v>488</v>
      </c>
      <c r="H18" s="31" t="s">
        <v>487</v>
      </c>
      <c r="I18"/>
    </row>
    <row r="19" spans="2:9" s="21" customFormat="1" ht="25.15" customHeight="1" thickBot="1" x14ac:dyDescent="0.3">
      <c r="B19" s="981"/>
      <c r="C19" s="48" t="s">
        <v>494</v>
      </c>
      <c r="D19" s="33" t="s">
        <v>490</v>
      </c>
      <c r="E19" s="33" t="s">
        <v>490</v>
      </c>
      <c r="F19" s="29" t="s">
        <v>489</v>
      </c>
      <c r="G19" s="29" t="s">
        <v>489</v>
      </c>
      <c r="H19" s="30" t="s">
        <v>488</v>
      </c>
      <c r="I19"/>
    </row>
    <row r="20" spans="2:9" s="21" customFormat="1" ht="25.15" customHeight="1" x14ac:dyDescent="0.25">
      <c r="B20" s="981"/>
      <c r="C20" s="48" t="s">
        <v>366</v>
      </c>
      <c r="D20" s="33" t="s">
        <v>490</v>
      </c>
      <c r="E20" s="33" t="s">
        <v>490</v>
      </c>
      <c r="F20" s="33" t="s">
        <v>490</v>
      </c>
      <c r="G20" s="29" t="s">
        <v>489</v>
      </c>
      <c r="H20" s="30" t="s">
        <v>488</v>
      </c>
      <c r="I20"/>
    </row>
    <row r="21" spans="2:9" s="21" customFormat="1" ht="15" x14ac:dyDescent="0.25">
      <c r="B21"/>
      <c r="C21"/>
      <c r="D21"/>
      <c r="E21"/>
      <c r="F21"/>
      <c r="G21"/>
      <c r="H21"/>
      <c r="I21"/>
    </row>
    <row r="22" spans="2:9" s="21" customFormat="1" ht="15.75" thickBot="1" x14ac:dyDescent="0.3">
      <c r="B22"/>
      <c r="C22"/>
      <c r="D22"/>
      <c r="E22"/>
      <c r="F22"/>
      <c r="G22"/>
      <c r="H22"/>
      <c r="I22"/>
    </row>
    <row r="23" spans="2:9" s="21" customFormat="1" ht="15" x14ac:dyDescent="0.25">
      <c r="B23" s="49" t="s">
        <v>495</v>
      </c>
      <c r="C23" s="50" t="s">
        <v>496</v>
      </c>
      <c r="D23"/>
      <c r="E23"/>
      <c r="F23"/>
      <c r="G23"/>
      <c r="H23"/>
      <c r="I23"/>
    </row>
    <row r="24" spans="2:9" s="21" customFormat="1" ht="15" x14ac:dyDescent="0.25">
      <c r="B24" s="51">
        <v>1</v>
      </c>
      <c r="C24" s="52" t="s">
        <v>366</v>
      </c>
      <c r="D24"/>
      <c r="E24"/>
      <c r="F24"/>
      <c r="G24"/>
      <c r="H24"/>
      <c r="I24"/>
    </row>
    <row r="25" spans="2:9" s="21" customFormat="1" ht="15" x14ac:dyDescent="0.25">
      <c r="B25" s="51">
        <v>2</v>
      </c>
      <c r="C25" s="48" t="s">
        <v>494</v>
      </c>
      <c r="D25"/>
      <c r="E25"/>
      <c r="G25"/>
      <c r="H25"/>
      <c r="I25"/>
    </row>
    <row r="26" spans="2:9" s="21" customFormat="1" ht="15" x14ac:dyDescent="0.25">
      <c r="B26" s="51">
        <v>3</v>
      </c>
      <c r="C26" s="48" t="s">
        <v>363</v>
      </c>
      <c r="D26"/>
      <c r="E26"/>
      <c r="F26" s="17"/>
      <c r="G26"/>
      <c r="H26"/>
      <c r="I26"/>
    </row>
    <row r="27" spans="2:9" s="21" customFormat="1" ht="15" x14ac:dyDescent="0.25">
      <c r="B27" s="51">
        <v>4</v>
      </c>
      <c r="C27" s="48" t="s">
        <v>493</v>
      </c>
      <c r="D27"/>
      <c r="E27" s="53"/>
      <c r="F27" s="53"/>
      <c r="G27" s="53"/>
      <c r="H27" s="53"/>
      <c r="I27" s="53"/>
    </row>
    <row r="28" spans="2:9" s="21" customFormat="1" ht="15.75" thickBot="1" x14ac:dyDescent="0.3">
      <c r="B28" s="54">
        <v>5</v>
      </c>
      <c r="C28" s="55" t="s">
        <v>492</v>
      </c>
      <c r="D28"/>
      <c r="E28"/>
      <c r="F28"/>
      <c r="G28"/>
      <c r="H28"/>
      <c r="I28"/>
    </row>
    <row r="29" spans="2:9" s="21" customFormat="1" ht="15" x14ac:dyDescent="0.25">
      <c r="B29"/>
      <c r="C29" s="56"/>
      <c r="D29"/>
      <c r="E29"/>
      <c r="F29"/>
      <c r="G29"/>
      <c r="H29"/>
      <c r="I29"/>
    </row>
    <row r="30" spans="2:9" s="21" customFormat="1" ht="15.75" thickBot="1" x14ac:dyDescent="0.3">
      <c r="B30"/>
      <c r="C30" s="56"/>
      <c r="D30"/>
      <c r="E30"/>
      <c r="F30"/>
      <c r="G30"/>
      <c r="H30"/>
      <c r="I30"/>
    </row>
    <row r="31" spans="2:9" s="21" customFormat="1" ht="15" x14ac:dyDescent="0.25">
      <c r="B31" s="57" t="s">
        <v>495</v>
      </c>
      <c r="C31" s="50" t="s">
        <v>345</v>
      </c>
      <c r="D31"/>
      <c r="E31"/>
      <c r="F31"/>
      <c r="G31"/>
      <c r="H31"/>
      <c r="I31"/>
    </row>
    <row r="32" spans="2:9" s="21" customFormat="1" ht="15" x14ac:dyDescent="0.25">
      <c r="B32" s="51">
        <v>1</v>
      </c>
      <c r="C32" s="52" t="s">
        <v>497</v>
      </c>
      <c r="D32"/>
      <c r="E32"/>
      <c r="F32"/>
      <c r="G32"/>
      <c r="H32"/>
      <c r="I32"/>
    </row>
    <row r="33" spans="2:9" s="21" customFormat="1" ht="15" x14ac:dyDescent="0.25">
      <c r="B33" s="51">
        <v>2</v>
      </c>
      <c r="C33" s="48" t="s">
        <v>498</v>
      </c>
      <c r="D33"/>
      <c r="E33"/>
      <c r="F33"/>
      <c r="G33"/>
      <c r="H33"/>
      <c r="I33"/>
    </row>
    <row r="34" spans="2:9" s="21" customFormat="1" ht="15" x14ac:dyDescent="0.25">
      <c r="B34" s="51">
        <v>3</v>
      </c>
      <c r="C34" s="48" t="s">
        <v>499</v>
      </c>
      <c r="D34"/>
      <c r="E34"/>
      <c r="F34"/>
      <c r="G34"/>
      <c r="H34"/>
      <c r="I34"/>
    </row>
    <row r="35" spans="2:9" s="21" customFormat="1" ht="15" x14ac:dyDescent="0.25">
      <c r="B35" s="51">
        <v>4</v>
      </c>
      <c r="C35" s="48" t="s">
        <v>500</v>
      </c>
      <c r="D35"/>
      <c r="E35"/>
      <c r="F35"/>
      <c r="G35"/>
      <c r="H35"/>
      <c r="I35"/>
    </row>
    <row r="36" spans="2:9" s="21" customFormat="1" ht="15.75" thickBot="1" x14ac:dyDescent="0.3">
      <c r="B36" s="54">
        <v>5</v>
      </c>
      <c r="C36" s="55" t="s">
        <v>501</v>
      </c>
      <c r="D36"/>
      <c r="E36"/>
      <c r="F36"/>
      <c r="G36"/>
      <c r="H36"/>
      <c r="I36"/>
    </row>
    <row r="37" spans="2:9" ht="15" x14ac:dyDescent="0.25">
      <c r="B37"/>
      <c r="C37"/>
      <c r="D37"/>
      <c r="E37"/>
      <c r="F37"/>
      <c r="G37"/>
      <c r="H37"/>
      <c r="I37"/>
    </row>
  </sheetData>
  <mergeCells count="7">
    <mergeCell ref="B13:B20"/>
    <mergeCell ref="D13:H13"/>
    <mergeCell ref="B1:L1"/>
    <mergeCell ref="A2:A9"/>
    <mergeCell ref="C2:G2"/>
    <mergeCell ref="H2:L2"/>
    <mergeCell ref="D12:H12"/>
  </mergeCells>
  <dataValidations count="4">
    <dataValidation type="list" allowBlank="1" showInputMessage="1" showErrorMessage="1" sqref="E28" xr:uid="{EF6E9A40-77EE-470B-9996-53B713F84B10}">
      <formula1>$C$16:$C$20</formula1>
    </dataValidation>
    <dataValidation type="list" allowBlank="1" showInputMessage="1" showErrorMessage="1" sqref="F28" xr:uid="{94010068-70EA-4F1A-B578-AAE2BCB9E2A2}">
      <formula1>$D$15:$H$15</formula1>
    </dataValidation>
    <dataValidation type="list" allowBlank="1" showInputMessage="1" showErrorMessage="1" sqref="E29:E35" xr:uid="{835B7DC7-A3EB-4B66-9DE0-84F1799214BB}">
      <formula1>$B$21:$B$25</formula1>
    </dataValidation>
    <dataValidation type="list" allowBlank="1" showInputMessage="1" showErrorMessage="1" sqref="F29:F35" xr:uid="{FB9654DA-CB6B-446A-A0E3-2666D70D7B25}">
      <formula1>$B$13:$B$17</formula1>
    </dataValidation>
  </dataValidations>
  <pageMargins left="0.75" right="0.75" top="1" bottom="1" header="0.5" footer="0.5"/>
  <pageSetup paperSize="9" orientation="portrait" r:id="rId1"/>
  <headerFooter alignWithMargins="0">
    <oddFooter>&amp;C&amp;1#&amp;"Calibri"&amp;12&amp;K000000OFFICIAL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0152C-5E09-4791-A0AE-E75A08BE8AA3}">
  <sheetPr codeName="Sheet17"/>
  <dimension ref="A1:E31"/>
  <sheetViews>
    <sheetView showGridLines="0" zoomScale="70" zoomScaleNormal="70" workbookViewId="0">
      <selection sqref="A1:D1"/>
    </sheetView>
  </sheetViews>
  <sheetFormatPr defaultColWidth="9.140625" defaultRowHeight="15" x14ac:dyDescent="0.25"/>
  <cols>
    <col min="1" max="1" width="15.28515625" style="161" customWidth="1"/>
    <col min="2" max="2" width="42.7109375" style="161" customWidth="1"/>
    <col min="3" max="3" width="65.42578125" style="161" customWidth="1"/>
    <col min="4" max="4" width="35.7109375" style="161" customWidth="1"/>
    <col min="5" max="16384" width="9.140625" style="161"/>
  </cols>
  <sheetData>
    <row r="1" spans="1:5" ht="35.1" customHeight="1" x14ac:dyDescent="0.25">
      <c r="A1" s="720" t="s">
        <v>502</v>
      </c>
      <c r="B1" s="720"/>
      <c r="C1" s="720"/>
      <c r="D1" s="720"/>
    </row>
    <row r="2" spans="1:5" x14ac:dyDescent="0.25">
      <c r="A2" s="260"/>
      <c r="B2" s="261"/>
    </row>
    <row r="3" spans="1:5" x14ac:dyDescent="0.25">
      <c r="A3" s="185" t="s">
        <v>503</v>
      </c>
    </row>
    <row r="4" spans="1:5" x14ac:dyDescent="0.25">
      <c r="A4" s="185" t="s">
        <v>504</v>
      </c>
    </row>
    <row r="5" spans="1:5" ht="15.75" thickBot="1" x14ac:dyDescent="0.3">
      <c r="A5" s="172"/>
    </row>
    <row r="6" spans="1:5" s="264" customFormat="1" ht="39.6" customHeight="1" thickBot="1" x14ac:dyDescent="0.3">
      <c r="A6" s="290" t="s">
        <v>505</v>
      </c>
      <c r="B6" s="290" t="s">
        <v>506</v>
      </c>
      <c r="C6" s="290" t="s">
        <v>507</v>
      </c>
      <c r="D6" s="290" t="s">
        <v>508</v>
      </c>
    </row>
    <row r="7" spans="1:5" ht="98.1" customHeight="1" x14ac:dyDescent="0.25">
      <c r="A7" s="989" t="s">
        <v>509</v>
      </c>
      <c r="B7" s="995" t="s">
        <v>510</v>
      </c>
      <c r="C7" s="995" t="s">
        <v>511</v>
      </c>
      <c r="D7" s="997" t="s">
        <v>512</v>
      </c>
    </row>
    <row r="8" spans="1:5" ht="15.75" thickBot="1" x14ac:dyDescent="0.3">
      <c r="A8" s="990"/>
      <c r="B8" s="996"/>
      <c r="C8" s="996"/>
      <c r="D8" s="998"/>
    </row>
    <row r="9" spans="1:5" ht="42.6" customHeight="1" x14ac:dyDescent="0.25">
      <c r="A9" s="990"/>
      <c r="B9" s="995" t="s">
        <v>513</v>
      </c>
      <c r="C9" s="995" t="s">
        <v>514</v>
      </c>
      <c r="D9" s="997" t="s">
        <v>515</v>
      </c>
    </row>
    <row r="10" spans="1:5" ht="15.75" thickBot="1" x14ac:dyDescent="0.3">
      <c r="A10" s="990"/>
      <c r="B10" s="996"/>
      <c r="C10" s="996"/>
      <c r="D10" s="998"/>
    </row>
    <row r="11" spans="1:5" ht="63" customHeight="1" thickBot="1" x14ac:dyDescent="0.3">
      <c r="A11" s="991"/>
      <c r="B11" s="293" t="s">
        <v>516</v>
      </c>
      <c r="C11" s="293" t="s">
        <v>517</v>
      </c>
      <c r="D11" s="294" t="s">
        <v>518</v>
      </c>
    </row>
    <row r="12" spans="1:5" ht="60" customHeight="1" x14ac:dyDescent="0.25">
      <c r="A12" s="989" t="s">
        <v>519</v>
      </c>
      <c r="B12" s="995" t="s">
        <v>520</v>
      </c>
      <c r="C12" s="291" t="s">
        <v>521</v>
      </c>
      <c r="D12" s="997" t="s">
        <v>522</v>
      </c>
    </row>
    <row r="13" spans="1:5" ht="30.75" thickBot="1" x14ac:dyDescent="0.3">
      <c r="A13" s="990"/>
      <c r="B13" s="996"/>
      <c r="C13" s="292" t="s">
        <v>523</v>
      </c>
      <c r="D13" s="998"/>
      <c r="E13" s="185"/>
    </row>
    <row r="14" spans="1:5" ht="58.15" customHeight="1" x14ac:dyDescent="0.25">
      <c r="A14" s="990"/>
      <c r="B14" s="995" t="s">
        <v>524</v>
      </c>
      <c r="C14" s="291" t="s">
        <v>525</v>
      </c>
      <c r="D14" s="997" t="s">
        <v>522</v>
      </c>
    </row>
    <row r="15" spans="1:5" ht="30.75" thickBot="1" x14ac:dyDescent="0.3">
      <c r="A15" s="990"/>
      <c r="B15" s="996"/>
      <c r="C15" s="292" t="s">
        <v>526</v>
      </c>
      <c r="D15" s="998"/>
    </row>
    <row r="16" spans="1:5" ht="44.1" customHeight="1" x14ac:dyDescent="0.25">
      <c r="A16" s="990"/>
      <c r="B16" s="995" t="s">
        <v>527</v>
      </c>
      <c r="C16" s="995" t="s">
        <v>528</v>
      </c>
      <c r="D16" s="997" t="s">
        <v>518</v>
      </c>
    </row>
    <row r="17" spans="1:4" ht="15.75" thickBot="1" x14ac:dyDescent="0.3">
      <c r="A17" s="990"/>
      <c r="B17" s="996"/>
      <c r="C17" s="996"/>
      <c r="D17" s="998"/>
    </row>
    <row r="18" spans="1:4" ht="48" customHeight="1" x14ac:dyDescent="0.25">
      <c r="A18" s="990"/>
      <c r="B18" s="995" t="s">
        <v>529</v>
      </c>
      <c r="C18" s="995" t="s">
        <v>530</v>
      </c>
      <c r="D18" s="999" t="s">
        <v>531</v>
      </c>
    </row>
    <row r="19" spans="1:4" ht="15.75" thickBot="1" x14ac:dyDescent="0.3">
      <c r="A19" s="991"/>
      <c r="B19" s="996"/>
      <c r="C19" s="996" t="s">
        <v>532</v>
      </c>
      <c r="D19" s="1000"/>
    </row>
    <row r="20" spans="1:4" ht="45.75" thickBot="1" x14ac:dyDescent="0.3">
      <c r="A20" s="989" t="s">
        <v>23</v>
      </c>
      <c r="B20" s="293" t="s">
        <v>533</v>
      </c>
      <c r="C20" s="293" t="s">
        <v>534</v>
      </c>
      <c r="D20" s="295" t="s">
        <v>535</v>
      </c>
    </row>
    <row r="21" spans="1:4" ht="73.150000000000006" customHeight="1" thickBot="1" x14ac:dyDescent="0.3">
      <c r="A21" s="990"/>
      <c r="B21" s="293" t="s">
        <v>536</v>
      </c>
      <c r="C21" s="188" t="s">
        <v>537</v>
      </c>
      <c r="D21" s="296" t="s">
        <v>538</v>
      </c>
    </row>
    <row r="22" spans="1:4" ht="88.15" customHeight="1" thickBot="1" x14ac:dyDescent="0.3">
      <c r="A22" s="990"/>
      <c r="B22" s="293" t="s">
        <v>539</v>
      </c>
      <c r="C22" s="293" t="s">
        <v>540</v>
      </c>
      <c r="D22" s="294" t="s">
        <v>522</v>
      </c>
    </row>
    <row r="23" spans="1:4" ht="30" x14ac:dyDescent="0.25">
      <c r="A23" s="990"/>
      <c r="B23" s="995" t="s">
        <v>541</v>
      </c>
      <c r="C23" s="291" t="s">
        <v>542</v>
      </c>
      <c r="D23" s="997" t="s">
        <v>543</v>
      </c>
    </row>
    <row r="24" spans="1:4" ht="30.75" thickBot="1" x14ac:dyDescent="0.3">
      <c r="A24" s="991"/>
      <c r="B24" s="996"/>
      <c r="C24" s="292" t="s">
        <v>544</v>
      </c>
      <c r="D24" s="998"/>
    </row>
    <row r="25" spans="1:4" ht="60" x14ac:dyDescent="0.25">
      <c r="A25" s="989" t="s">
        <v>545</v>
      </c>
      <c r="B25" s="297" t="s">
        <v>546</v>
      </c>
      <c r="C25" s="291" t="s">
        <v>547</v>
      </c>
      <c r="D25" s="992" t="s">
        <v>535</v>
      </c>
    </row>
    <row r="26" spans="1:4" ht="30" x14ac:dyDescent="0.25">
      <c r="A26" s="990"/>
      <c r="B26" s="299" t="s">
        <v>548</v>
      </c>
      <c r="C26" s="298" t="s">
        <v>549</v>
      </c>
      <c r="D26" s="993"/>
    </row>
    <row r="27" spans="1:4" x14ac:dyDescent="0.25">
      <c r="A27" s="990"/>
      <c r="B27" s="299" t="s">
        <v>550</v>
      </c>
      <c r="C27" s="298" t="s">
        <v>551</v>
      </c>
      <c r="D27" s="993"/>
    </row>
    <row r="28" spans="1:4" x14ac:dyDescent="0.25">
      <c r="A28" s="990"/>
      <c r="B28" s="299" t="s">
        <v>552</v>
      </c>
      <c r="C28" s="298" t="s">
        <v>553</v>
      </c>
      <c r="D28" s="993"/>
    </row>
    <row r="29" spans="1:4" x14ac:dyDescent="0.25">
      <c r="A29" s="990"/>
      <c r="B29" s="299" t="s">
        <v>554</v>
      </c>
      <c r="C29" s="265"/>
      <c r="D29" s="993"/>
    </row>
    <row r="30" spans="1:4" x14ac:dyDescent="0.25">
      <c r="A30" s="990"/>
      <c r="B30" s="299" t="s">
        <v>555</v>
      </c>
      <c r="C30" s="265"/>
      <c r="D30" s="993"/>
    </row>
    <row r="31" spans="1:4" ht="30.75" thickBot="1" x14ac:dyDescent="0.3">
      <c r="A31" s="991"/>
      <c r="B31" s="300" t="s">
        <v>556</v>
      </c>
      <c r="C31" s="266"/>
      <c r="D31" s="994"/>
    </row>
  </sheetData>
  <sheetProtection algorithmName="SHA-512" hashValue="aqX8oWwFOfeopI5rj408GTa/58RGy4ZOYKX7pCYo4DdGvlO5cIoRh+xjvuDrB+FkbklVJUO/bOKb/d2k2fHAjA==" saltValue="gnR2VGwCcnhFwbzYCR9Vkw==" spinCount="100000" sheet="1" objects="1" scenarios="1"/>
  <mergeCells count="24">
    <mergeCell ref="A1:D1"/>
    <mergeCell ref="A7:A11"/>
    <mergeCell ref="A12:A19"/>
    <mergeCell ref="A20:A24"/>
    <mergeCell ref="C18:C19"/>
    <mergeCell ref="D14:D15"/>
    <mergeCell ref="B16:B17"/>
    <mergeCell ref="C16:C17"/>
    <mergeCell ref="D16:D17"/>
    <mergeCell ref="B18:B19"/>
    <mergeCell ref="D18:D19"/>
    <mergeCell ref="D7:D8"/>
    <mergeCell ref="B9:B10"/>
    <mergeCell ref="B7:B8"/>
    <mergeCell ref="C7:C8"/>
    <mergeCell ref="D23:D24"/>
    <mergeCell ref="A25:A31"/>
    <mergeCell ref="D25:D31"/>
    <mergeCell ref="B14:B15"/>
    <mergeCell ref="B23:B24"/>
    <mergeCell ref="C9:C10"/>
    <mergeCell ref="D9:D10"/>
    <mergeCell ref="B12:B13"/>
    <mergeCell ref="D12:D13"/>
  </mergeCells>
  <pageMargins left="0.7" right="0.7" top="0.75" bottom="0.75" header="0.3" footer="0.3"/>
  <pageSetup paperSize="9" orientation="portrait" r:id="rId1"/>
  <headerFooter>
    <oddFooter>&amp;C&amp;1#&amp;"Calibri"&amp;12&amp;K000000OFFICIAL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B8196-14D0-4FBD-994D-445E03973705}">
  <sheetPr>
    <tabColor rgb="FF0070C0"/>
  </sheetPr>
  <dimension ref="A1:O26"/>
  <sheetViews>
    <sheetView showGridLines="0" zoomScale="70" zoomScaleNormal="70" workbookViewId="0">
      <selection activeCell="L17" sqref="L17"/>
    </sheetView>
  </sheetViews>
  <sheetFormatPr defaultColWidth="9.140625" defaultRowHeight="15" x14ac:dyDescent="0.25"/>
  <cols>
    <col min="1" max="2" width="21" style="161" customWidth="1"/>
    <col min="3" max="3" width="33" style="161" customWidth="1"/>
    <col min="4" max="4" width="116.42578125" style="161" customWidth="1"/>
    <col min="5" max="5" width="18.42578125" style="161" customWidth="1"/>
    <col min="6" max="16384" width="9.140625" style="161"/>
  </cols>
  <sheetData>
    <row r="1" spans="1:15" ht="39.950000000000003" customHeight="1" x14ac:dyDescent="0.25">
      <c r="A1" s="720" t="s">
        <v>557</v>
      </c>
      <c r="B1" s="720"/>
      <c r="C1" s="720"/>
      <c r="D1" s="720"/>
      <c r="E1" s="160"/>
    </row>
    <row r="2" spans="1:15" ht="68.099999999999994" customHeight="1" x14ac:dyDescent="0.25">
      <c r="A2" s="658" t="s">
        <v>558</v>
      </c>
      <c r="B2" s="658" t="s">
        <v>48</v>
      </c>
      <c r="C2" s="658" t="s">
        <v>49</v>
      </c>
      <c r="D2" s="658" t="s">
        <v>559</v>
      </c>
      <c r="E2" s="160"/>
      <c r="H2"/>
      <c r="I2"/>
      <c r="J2"/>
      <c r="K2"/>
      <c r="L2"/>
      <c r="M2"/>
      <c r="N2"/>
      <c r="O2"/>
    </row>
    <row r="3" spans="1:15" s="185" customFormat="1" ht="30" customHeight="1" x14ac:dyDescent="0.25">
      <c r="A3" s="659">
        <v>1.1000000000000001</v>
      </c>
      <c r="B3" s="660">
        <v>45809</v>
      </c>
      <c r="C3" s="661" t="s">
        <v>560</v>
      </c>
      <c r="D3" s="701" t="s">
        <v>561</v>
      </c>
      <c r="E3" s="178"/>
    </row>
    <row r="4" spans="1:15" s="185" customFormat="1" ht="45" customHeight="1" x14ac:dyDescent="0.25">
      <c r="A4" s="659">
        <v>1.2</v>
      </c>
      <c r="B4" s="660">
        <v>45827</v>
      </c>
      <c r="C4" s="661" t="s">
        <v>562</v>
      </c>
      <c r="D4" s="662" t="s">
        <v>563</v>
      </c>
      <c r="E4" s="178"/>
    </row>
    <row r="5" spans="1:15" s="185" customFormat="1" ht="30" customHeight="1" x14ac:dyDescent="0.25">
      <c r="A5" s="659">
        <v>1.3</v>
      </c>
      <c r="B5" s="660">
        <v>45848</v>
      </c>
      <c r="C5" s="661" t="s">
        <v>562</v>
      </c>
      <c r="D5" s="702" t="s">
        <v>564</v>
      </c>
      <c r="E5" s="178"/>
    </row>
    <row r="6" spans="1:15" s="185" customFormat="1" ht="69.599999999999994" customHeight="1" x14ac:dyDescent="0.25">
      <c r="A6" s="659">
        <v>1.4</v>
      </c>
      <c r="B6" s="660">
        <v>45860</v>
      </c>
      <c r="C6" s="661" t="s">
        <v>562</v>
      </c>
      <c r="D6" s="662" t="s">
        <v>565</v>
      </c>
      <c r="E6" s="178"/>
    </row>
    <row r="7" spans="1:15" s="185" customFormat="1" ht="63.6" customHeight="1" x14ac:dyDescent="0.25">
      <c r="A7" s="659">
        <v>1.5</v>
      </c>
      <c r="B7" s="660">
        <v>45861</v>
      </c>
      <c r="C7" s="662" t="s">
        <v>566</v>
      </c>
      <c r="D7" s="662" t="s">
        <v>567</v>
      </c>
      <c r="E7" s="178"/>
    </row>
    <row r="8" spans="1:15" ht="30" customHeight="1" x14ac:dyDescent="0.25">
      <c r="A8" s="659">
        <v>1.6</v>
      </c>
      <c r="B8" s="660">
        <v>45866</v>
      </c>
      <c r="C8" s="662" t="s">
        <v>566</v>
      </c>
      <c r="D8" s="661" t="s">
        <v>568</v>
      </c>
      <c r="E8" s="160"/>
    </row>
    <row r="9" spans="1:15" ht="30" customHeight="1" x14ac:dyDescent="0.25">
      <c r="A9" s="663"/>
      <c r="B9" s="664"/>
      <c r="C9" s="657"/>
      <c r="D9" s="657"/>
      <c r="E9" s="160"/>
    </row>
    <row r="10" spans="1:15" ht="30" customHeight="1" x14ac:dyDescent="0.25">
      <c r="A10" s="663"/>
      <c r="B10" s="664"/>
      <c r="C10" s="657"/>
      <c r="D10" s="657"/>
      <c r="E10" s="160"/>
    </row>
    <row r="11" spans="1:15" ht="30" customHeight="1" x14ac:dyDescent="0.25">
      <c r="A11" s="663"/>
      <c r="B11" s="664"/>
      <c r="C11" s="657"/>
      <c r="D11" s="657"/>
      <c r="E11" s="160"/>
    </row>
    <row r="12" spans="1:15" ht="30" customHeight="1" x14ac:dyDescent="0.25">
      <c r="A12" s="663"/>
      <c r="B12" s="664"/>
      <c r="C12" s="657"/>
      <c r="D12" s="657"/>
      <c r="E12" s="160"/>
    </row>
    <row r="13" spans="1:15" ht="30" customHeight="1" x14ac:dyDescent="0.25">
      <c r="A13" s="663"/>
      <c r="B13" s="664"/>
      <c r="C13" s="657"/>
      <c r="D13" s="657"/>
      <c r="E13" s="160"/>
    </row>
    <row r="14" spans="1:15" ht="30" customHeight="1" x14ac:dyDescent="0.25">
      <c r="A14" s="663"/>
      <c r="B14" s="664"/>
      <c r="C14" s="657"/>
      <c r="D14" s="657"/>
      <c r="E14" s="160"/>
    </row>
    <row r="15" spans="1:15" ht="30" customHeight="1" x14ac:dyDescent="0.25">
      <c r="A15" s="663"/>
      <c r="B15" s="664"/>
      <c r="C15" s="657"/>
      <c r="D15" s="657"/>
      <c r="E15" s="160"/>
    </row>
    <row r="16" spans="1:15" ht="30" customHeight="1" x14ac:dyDescent="0.25">
      <c r="A16" s="663"/>
      <c r="B16" s="664"/>
      <c r="C16" s="657"/>
      <c r="D16" s="657"/>
      <c r="E16" s="160"/>
    </row>
    <row r="17" spans="1:5" ht="30" customHeight="1" x14ac:dyDescent="0.25">
      <c r="A17" s="663"/>
      <c r="B17" s="664"/>
      <c r="C17" s="657"/>
      <c r="D17" s="657"/>
      <c r="E17" s="160"/>
    </row>
    <row r="18" spans="1:5" ht="30" customHeight="1" x14ac:dyDescent="0.25">
      <c r="A18" s="663"/>
      <c r="B18" s="664"/>
      <c r="C18" s="657"/>
      <c r="D18" s="657"/>
      <c r="E18" s="160"/>
    </row>
    <row r="19" spans="1:5" ht="30" customHeight="1" x14ac:dyDescent="0.25">
      <c r="A19" s="663"/>
      <c r="B19" s="664"/>
      <c r="C19" s="657"/>
      <c r="D19" s="657"/>
      <c r="E19" s="160"/>
    </row>
    <row r="20" spans="1:5" ht="30" customHeight="1" x14ac:dyDescent="0.25">
      <c r="A20" s="663"/>
      <c r="B20" s="664"/>
      <c r="C20" s="657"/>
      <c r="D20" s="657"/>
      <c r="E20" s="160"/>
    </row>
    <row r="21" spans="1:5" ht="30" customHeight="1" x14ac:dyDescent="0.25">
      <c r="A21" s="663"/>
      <c r="B21" s="664"/>
      <c r="C21" s="657"/>
      <c r="D21" s="657"/>
      <c r="E21" s="160"/>
    </row>
    <row r="22" spans="1:5" ht="30" customHeight="1" x14ac:dyDescent="0.25">
      <c r="A22" s="663"/>
      <c r="B22" s="664"/>
      <c r="C22" s="657"/>
      <c r="D22" s="657"/>
      <c r="E22" s="160"/>
    </row>
    <row r="23" spans="1:5" ht="30" customHeight="1" x14ac:dyDescent="0.25">
      <c r="A23" s="663"/>
      <c r="B23" s="664"/>
      <c r="C23" s="657"/>
      <c r="D23" s="657"/>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
    <mergeCell ref="A1:D1"/>
  </mergeCells>
  <pageMargins left="0.7" right="0.7" top="0.75" bottom="0.75" header="0.3" footer="0.3"/>
  <pageSetup paperSize="9" orientation="portrait" r:id="rId1"/>
  <headerFooter>
    <oddFooter>&amp;C&amp;1#&amp;"Calibri"&amp;12&amp;K000000OFFICIAL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5A97-43AE-48A6-A50B-C261E1B3A696}">
  <sheetPr codeName="Sheet18">
    <tabColor theme="1"/>
  </sheetPr>
  <dimension ref="A1:S78"/>
  <sheetViews>
    <sheetView zoomScale="55" zoomScaleNormal="55" workbookViewId="0">
      <pane xSplit="1" ySplit="1" topLeftCell="E2" activePane="bottomRight" state="frozen"/>
      <selection pane="topRight" activeCell="B1" sqref="B1"/>
      <selection pane="bottomLeft" activeCell="A2" sqref="A2"/>
      <selection pane="bottomRight" activeCell="M26" sqref="M26"/>
    </sheetView>
  </sheetViews>
  <sheetFormatPr defaultColWidth="9.140625" defaultRowHeight="15" x14ac:dyDescent="0.25"/>
  <cols>
    <col min="1" max="1" width="35.42578125" style="1" customWidth="1"/>
    <col min="2" max="2" width="58.7109375" style="1" customWidth="1"/>
    <col min="3" max="3" width="71.28515625" style="1" customWidth="1"/>
    <col min="4" max="4" width="4.5703125" style="1" customWidth="1"/>
    <col min="5" max="5" width="35.85546875" style="2" customWidth="1"/>
    <col min="6" max="6" width="21.42578125" style="1" customWidth="1"/>
    <col min="7" max="7" width="40" style="1" customWidth="1"/>
    <col min="8" max="8" width="34" style="1" customWidth="1"/>
    <col min="9" max="10" width="23.7109375" style="1" customWidth="1"/>
    <col min="11" max="11" width="19.7109375" style="1" customWidth="1"/>
    <col min="12" max="12" width="48.85546875" style="2" customWidth="1"/>
    <col min="13" max="13" width="38.7109375" style="2" customWidth="1"/>
    <col min="14" max="14" width="19.7109375" style="1" customWidth="1"/>
    <col min="15" max="15" width="26.7109375" style="2" customWidth="1"/>
    <col min="16" max="17" width="9.140625" style="1"/>
    <col min="18" max="18" width="74.42578125" style="1" customWidth="1"/>
    <col min="19" max="19" width="30.140625" style="1" customWidth="1"/>
    <col min="20" max="20" width="49.140625" style="1" customWidth="1"/>
    <col min="21" max="21" width="39.5703125" style="1" customWidth="1"/>
    <col min="22" max="16384" width="9.140625" style="1"/>
  </cols>
  <sheetData>
    <row r="1" spans="1:19" s="313" customFormat="1" ht="29.1" customHeight="1" x14ac:dyDescent="0.25">
      <c r="A1" s="312" t="s">
        <v>569</v>
      </c>
      <c r="B1" s="312"/>
      <c r="C1" s="312"/>
      <c r="E1" s="314" t="s">
        <v>570</v>
      </c>
      <c r="F1" s="315"/>
      <c r="G1" s="315"/>
      <c r="H1" s="315"/>
      <c r="I1" s="315"/>
      <c r="J1" s="315"/>
      <c r="K1" s="315"/>
      <c r="L1" s="314"/>
      <c r="M1" s="314"/>
      <c r="N1" s="315"/>
      <c r="O1" s="314"/>
      <c r="R1" s="313" t="s">
        <v>571</v>
      </c>
    </row>
    <row r="2" spans="1:19" s="317" customFormat="1" ht="27.95" customHeight="1" x14ac:dyDescent="0.25">
      <c r="A2" s="316"/>
      <c r="B2" s="316"/>
      <c r="C2" s="316" t="s">
        <v>572</v>
      </c>
      <c r="E2" s="318" t="s">
        <v>120</v>
      </c>
      <c r="F2" s="319" t="s">
        <v>121</v>
      </c>
      <c r="G2" s="320" t="s">
        <v>122</v>
      </c>
      <c r="H2" s="321" t="s">
        <v>123</v>
      </c>
      <c r="I2" s="322" t="s">
        <v>124</v>
      </c>
      <c r="J2" s="322" t="s">
        <v>125</v>
      </c>
      <c r="K2" s="323" t="s">
        <v>126</v>
      </c>
      <c r="L2" s="324" t="s">
        <v>127</v>
      </c>
      <c r="M2" s="325" t="s">
        <v>128</v>
      </c>
      <c r="N2" s="326" t="s">
        <v>129</v>
      </c>
      <c r="O2" s="314" t="s">
        <v>130</v>
      </c>
    </row>
    <row r="3" spans="1:19" s="339" customFormat="1" ht="30" customHeight="1" x14ac:dyDescent="0.25">
      <c r="A3" s="349" t="s">
        <v>124</v>
      </c>
      <c r="B3" s="350" t="s">
        <v>573</v>
      </c>
      <c r="C3" s="340" t="s">
        <v>574</v>
      </c>
      <c r="D3" s="351"/>
      <c r="E3" s="344" t="s">
        <v>131</v>
      </c>
      <c r="F3" s="327" t="s">
        <v>132</v>
      </c>
      <c r="G3" s="328" t="s">
        <v>133</v>
      </c>
      <c r="H3" s="346" t="s">
        <v>134</v>
      </c>
      <c r="I3" s="341" t="s">
        <v>135</v>
      </c>
      <c r="J3" s="342" t="s">
        <v>136</v>
      </c>
      <c r="K3" s="329" t="s">
        <v>137</v>
      </c>
      <c r="L3" s="330" t="s">
        <v>138</v>
      </c>
      <c r="M3" s="405" t="s">
        <v>139</v>
      </c>
      <c r="N3" s="332" t="s">
        <v>140</v>
      </c>
      <c r="O3" s="307"/>
      <c r="R3" s="406" t="s">
        <v>575</v>
      </c>
      <c r="S3" s="406" t="s">
        <v>575</v>
      </c>
    </row>
    <row r="4" spans="1:19" s="339" customFormat="1" ht="30" customHeight="1" x14ac:dyDescent="0.25">
      <c r="A4" s="349" t="s">
        <v>125</v>
      </c>
      <c r="B4" s="350" t="s">
        <v>573</v>
      </c>
      <c r="C4" s="340" t="s">
        <v>574</v>
      </c>
      <c r="D4" s="352"/>
      <c r="E4" s="344" t="s">
        <v>142</v>
      </c>
      <c r="F4" s="327" t="s">
        <v>143</v>
      </c>
      <c r="G4" s="328" t="s">
        <v>144</v>
      </c>
      <c r="H4" s="346" t="s">
        <v>145</v>
      </c>
      <c r="I4" s="342" t="s">
        <v>146</v>
      </c>
      <c r="J4" s="342" t="s">
        <v>146</v>
      </c>
      <c r="K4" s="333"/>
      <c r="L4" s="330" t="s">
        <v>147</v>
      </c>
      <c r="N4" s="333"/>
      <c r="O4" s="334"/>
      <c r="R4" s="406" t="s">
        <v>576</v>
      </c>
      <c r="S4" s="406" t="s">
        <v>577</v>
      </c>
    </row>
    <row r="5" spans="1:19" s="339" customFormat="1" ht="30" customHeight="1" x14ac:dyDescent="0.25">
      <c r="A5" s="353" t="s">
        <v>129</v>
      </c>
      <c r="B5" s="350" t="s">
        <v>578</v>
      </c>
      <c r="C5" s="340" t="s">
        <v>579</v>
      </c>
      <c r="D5" s="354"/>
      <c r="E5" s="344" t="s">
        <v>148</v>
      </c>
      <c r="F5" s="327" t="s">
        <v>149</v>
      </c>
      <c r="G5" s="311" t="s">
        <v>150</v>
      </c>
      <c r="H5" s="346" t="s">
        <v>151</v>
      </c>
      <c r="I5" s="341" t="s">
        <v>152</v>
      </c>
      <c r="J5" s="341" t="s">
        <v>153</v>
      </c>
      <c r="K5" s="333"/>
      <c r="L5" s="330" t="s">
        <v>154</v>
      </c>
      <c r="N5" s="333"/>
      <c r="O5" s="335"/>
      <c r="R5" s="406" t="s">
        <v>580</v>
      </c>
      <c r="S5" s="406" t="s">
        <v>581</v>
      </c>
    </row>
    <row r="6" spans="1:19" s="339" customFormat="1" ht="51.95" customHeight="1" x14ac:dyDescent="0.25">
      <c r="A6" s="355" t="s">
        <v>128</v>
      </c>
      <c r="B6" s="350" t="s">
        <v>582</v>
      </c>
      <c r="C6" s="340" t="s">
        <v>583</v>
      </c>
      <c r="D6" s="356"/>
      <c r="E6" s="344" t="s">
        <v>155</v>
      </c>
      <c r="F6" s="327" t="s">
        <v>156</v>
      </c>
      <c r="G6" s="336" t="s">
        <v>157</v>
      </c>
      <c r="H6" s="346" t="s">
        <v>158</v>
      </c>
      <c r="I6" s="342" t="s">
        <v>159</v>
      </c>
      <c r="J6" s="342" t="s">
        <v>141</v>
      </c>
      <c r="K6" s="333"/>
      <c r="L6" s="330" t="s">
        <v>160</v>
      </c>
      <c r="N6" s="333"/>
      <c r="O6" s="335"/>
      <c r="R6" s="406" t="s">
        <v>584</v>
      </c>
      <c r="S6" s="406" t="s">
        <v>585</v>
      </c>
    </row>
    <row r="7" spans="1:19" s="339" customFormat="1" ht="30" customHeight="1" x14ac:dyDescent="0.25">
      <c r="A7" s="357" t="s">
        <v>120</v>
      </c>
      <c r="B7" s="350" t="s">
        <v>586</v>
      </c>
      <c r="C7" s="340" t="s">
        <v>587</v>
      </c>
      <c r="D7" s="354"/>
      <c r="E7" s="344" t="s">
        <v>161</v>
      </c>
      <c r="F7" s="310" t="s">
        <v>162</v>
      </c>
      <c r="G7" s="328" t="s">
        <v>163</v>
      </c>
      <c r="H7" s="346" t="s">
        <v>164</v>
      </c>
      <c r="I7" s="341" t="s">
        <v>165</v>
      </c>
      <c r="J7" s="358"/>
      <c r="K7" s="333"/>
      <c r="L7" s="330"/>
      <c r="N7" s="333"/>
      <c r="O7" s="309"/>
      <c r="R7" s="406" t="s">
        <v>588</v>
      </c>
      <c r="S7" s="451" t="s">
        <v>589</v>
      </c>
    </row>
    <row r="8" spans="1:19" s="339" customFormat="1" ht="30" customHeight="1" x14ac:dyDescent="0.25">
      <c r="A8" s="357" t="s">
        <v>590</v>
      </c>
      <c r="B8" s="350" t="s">
        <v>591</v>
      </c>
      <c r="C8" s="340" t="s">
        <v>126</v>
      </c>
      <c r="D8" s="354"/>
      <c r="E8" s="344" t="s">
        <v>167</v>
      </c>
      <c r="F8" s="310" t="s">
        <v>168</v>
      </c>
      <c r="G8" s="311" t="s">
        <v>418</v>
      </c>
      <c r="H8" s="346" t="s">
        <v>169</v>
      </c>
      <c r="I8" s="341" t="s">
        <v>170</v>
      </c>
      <c r="J8" s="343"/>
      <c r="K8" s="333"/>
      <c r="L8" s="307" t="s">
        <v>592</v>
      </c>
      <c r="N8" s="333"/>
      <c r="O8" s="335"/>
      <c r="R8" s="406" t="s">
        <v>593</v>
      </c>
    </row>
    <row r="9" spans="1:19" s="339" customFormat="1" ht="30" customHeight="1" x14ac:dyDescent="0.25">
      <c r="A9" s="359" t="s">
        <v>594</v>
      </c>
      <c r="B9" s="350" t="s">
        <v>595</v>
      </c>
      <c r="C9" s="340" t="s">
        <v>587</v>
      </c>
      <c r="D9" s="354"/>
      <c r="E9" s="344" t="s">
        <v>171</v>
      </c>
      <c r="F9" s="310" t="s">
        <v>172</v>
      </c>
      <c r="G9" s="267"/>
      <c r="H9" s="346" t="s">
        <v>173</v>
      </c>
      <c r="I9" s="342" t="s">
        <v>141</v>
      </c>
      <c r="J9" s="343"/>
      <c r="K9" s="333"/>
      <c r="L9" s="307" t="s">
        <v>596</v>
      </c>
      <c r="N9" s="333"/>
      <c r="O9" s="307"/>
      <c r="R9" s="406" t="s">
        <v>597</v>
      </c>
      <c r="S9" s="406" t="s">
        <v>597</v>
      </c>
    </row>
    <row r="10" spans="1:19" s="339" customFormat="1" ht="30" customHeight="1" x14ac:dyDescent="0.25">
      <c r="A10" s="360" t="s">
        <v>598</v>
      </c>
      <c r="C10" s="362" t="s">
        <v>599</v>
      </c>
      <c r="D10" s="352"/>
      <c r="E10" s="344" t="s">
        <v>174</v>
      </c>
      <c r="F10" s="310" t="s">
        <v>175</v>
      </c>
      <c r="G10" s="363"/>
      <c r="H10" s="346" t="s">
        <v>176</v>
      </c>
      <c r="I10" s="364"/>
      <c r="J10" s="343"/>
      <c r="K10" s="333"/>
      <c r="L10" s="307" t="s">
        <v>600</v>
      </c>
      <c r="N10" s="333"/>
      <c r="O10" s="309"/>
      <c r="R10" s="406" t="s">
        <v>601</v>
      </c>
      <c r="S10" s="406" t="s">
        <v>585</v>
      </c>
    </row>
    <row r="11" spans="1:19" s="339" customFormat="1" ht="30" customHeight="1" x14ac:dyDescent="0.25">
      <c r="A11" s="361" t="s">
        <v>602</v>
      </c>
      <c r="C11" s="339" t="s">
        <v>599</v>
      </c>
      <c r="D11" s="352"/>
      <c r="E11" s="345" t="s">
        <v>141</v>
      </c>
      <c r="F11" s="310" t="s">
        <v>418</v>
      </c>
      <c r="G11" s="363"/>
      <c r="H11" s="346" t="s">
        <v>177</v>
      </c>
      <c r="I11" s="363"/>
      <c r="J11" s="333"/>
      <c r="K11" s="333"/>
      <c r="L11" s="307" t="s">
        <v>603</v>
      </c>
      <c r="N11" s="333"/>
      <c r="O11" s="334"/>
      <c r="R11" s="406" t="s">
        <v>577</v>
      </c>
    </row>
    <row r="12" spans="1:19" s="339" customFormat="1" ht="30" customHeight="1" x14ac:dyDescent="0.25">
      <c r="A12" s="365" t="s">
        <v>604</v>
      </c>
      <c r="B12" s="366"/>
      <c r="C12" s="363" t="s">
        <v>130</v>
      </c>
      <c r="D12" s="352"/>
      <c r="E12" s="335"/>
      <c r="F12" s="267"/>
      <c r="G12" s="267"/>
      <c r="H12" s="346" t="s">
        <v>178</v>
      </c>
      <c r="I12" s="333"/>
      <c r="J12" s="333"/>
      <c r="K12" s="333"/>
      <c r="L12" s="307" t="s">
        <v>605</v>
      </c>
      <c r="N12" s="333"/>
      <c r="O12" s="307"/>
      <c r="R12" s="406" t="s">
        <v>606</v>
      </c>
    </row>
    <row r="13" spans="1:19" s="339" customFormat="1" ht="30" customHeight="1" x14ac:dyDescent="0.25">
      <c r="A13" s="366" t="s">
        <v>130</v>
      </c>
      <c r="B13" s="352"/>
      <c r="C13" s="352"/>
      <c r="D13" s="352"/>
      <c r="E13" s="335"/>
      <c r="F13" s="267"/>
      <c r="G13" s="267"/>
      <c r="H13" s="346" t="s">
        <v>179</v>
      </c>
      <c r="I13" s="333"/>
      <c r="J13" s="333"/>
      <c r="K13" s="333"/>
      <c r="L13" s="307" t="s">
        <v>607</v>
      </c>
      <c r="N13" s="333"/>
      <c r="O13" s="335"/>
      <c r="R13" s="406" t="s">
        <v>608</v>
      </c>
    </row>
    <row r="14" spans="1:19" s="339" customFormat="1" ht="30" customHeight="1" x14ac:dyDescent="0.25">
      <c r="A14" s="352"/>
      <c r="B14" s="352"/>
      <c r="C14" s="352"/>
      <c r="D14" s="352"/>
      <c r="E14" s="335"/>
      <c r="F14" s="267"/>
      <c r="G14" s="267"/>
      <c r="H14" s="346" t="s">
        <v>180</v>
      </c>
      <c r="I14" s="333"/>
      <c r="J14" s="333"/>
      <c r="K14" s="333"/>
      <c r="L14" s="307" t="s">
        <v>609</v>
      </c>
      <c r="N14" s="333"/>
      <c r="O14" s="335" t="s">
        <v>141</v>
      </c>
      <c r="R14" s="406" t="s">
        <v>610</v>
      </c>
    </row>
    <row r="15" spans="1:19" s="339" customFormat="1" ht="30" customHeight="1" x14ac:dyDescent="0.25">
      <c r="A15" s="352"/>
      <c r="B15" s="352"/>
      <c r="C15" s="352"/>
      <c r="D15" s="352"/>
      <c r="E15" s="335"/>
      <c r="F15" s="333"/>
      <c r="G15" s="333"/>
      <c r="H15" s="346" t="s">
        <v>181</v>
      </c>
      <c r="I15" s="333"/>
      <c r="J15" s="333"/>
      <c r="K15" s="333"/>
      <c r="L15" s="307" t="s">
        <v>611</v>
      </c>
      <c r="N15" s="333"/>
      <c r="O15" s="338"/>
      <c r="R15" s="406" t="s">
        <v>612</v>
      </c>
    </row>
    <row r="16" spans="1:19" s="339" customFormat="1" ht="30" customHeight="1" x14ac:dyDescent="0.25">
      <c r="A16" s="352"/>
      <c r="B16" s="352"/>
      <c r="C16" s="352"/>
      <c r="D16" s="352"/>
      <c r="E16" s="335"/>
      <c r="F16" s="333"/>
      <c r="G16" s="337"/>
      <c r="H16" s="346" t="s">
        <v>418</v>
      </c>
      <c r="I16" s="333"/>
      <c r="J16" s="333"/>
      <c r="K16" s="333"/>
      <c r="L16" s="338"/>
      <c r="N16" s="333"/>
      <c r="O16" s="338"/>
      <c r="R16" s="406" t="s">
        <v>581</v>
      </c>
    </row>
    <row r="17" spans="1:18" s="339" customFormat="1" ht="30" customHeight="1" x14ac:dyDescent="0.25">
      <c r="A17" s="352"/>
      <c r="B17" s="352"/>
      <c r="C17" s="352"/>
      <c r="D17" s="352"/>
      <c r="E17" s="335"/>
      <c r="F17" s="333"/>
      <c r="G17" s="337"/>
      <c r="H17" s="333"/>
      <c r="I17" s="333"/>
      <c r="J17" s="333"/>
      <c r="K17" s="333"/>
      <c r="L17" s="335"/>
      <c r="N17" s="333"/>
      <c r="O17" s="338"/>
      <c r="R17" s="406" t="s">
        <v>585</v>
      </c>
    </row>
    <row r="18" spans="1:18" s="339" customFormat="1" ht="30" customHeight="1" x14ac:dyDescent="0.25">
      <c r="A18" s="352"/>
      <c r="B18" s="352"/>
      <c r="C18" s="352"/>
      <c r="D18" s="352"/>
      <c r="E18" s="335"/>
      <c r="F18" s="333"/>
      <c r="G18" s="337"/>
      <c r="H18" s="333"/>
      <c r="I18" s="333"/>
      <c r="J18" s="333"/>
      <c r="K18" s="333"/>
      <c r="L18" s="335"/>
      <c r="N18" s="333"/>
      <c r="O18" s="338"/>
      <c r="R18" s="407" t="s">
        <v>613</v>
      </c>
    </row>
    <row r="19" spans="1:18" s="339" customFormat="1" ht="30" customHeight="1" x14ac:dyDescent="0.25">
      <c r="A19" s="352"/>
      <c r="B19" s="352"/>
      <c r="C19" s="352"/>
      <c r="D19" s="352"/>
      <c r="E19" s="338"/>
      <c r="L19" s="338"/>
      <c r="M19" s="335" t="s">
        <v>146</v>
      </c>
      <c r="O19" s="338"/>
      <c r="R19" s="407" t="s">
        <v>614</v>
      </c>
    </row>
    <row r="20" spans="1:18" s="339" customFormat="1" ht="30" customHeight="1" x14ac:dyDescent="0.25">
      <c r="A20" s="352"/>
      <c r="B20" s="352"/>
      <c r="C20" s="352"/>
      <c r="D20" s="352"/>
      <c r="E20" s="338"/>
      <c r="L20" s="338"/>
      <c r="M20" s="308" t="s">
        <v>592</v>
      </c>
      <c r="O20" s="338"/>
      <c r="R20" s="407" t="s">
        <v>615</v>
      </c>
    </row>
    <row r="21" spans="1:18" s="339" customFormat="1" ht="30" customHeight="1" x14ac:dyDescent="0.25">
      <c r="A21" s="352"/>
      <c r="B21" s="352"/>
      <c r="C21" s="352"/>
      <c r="D21" s="352"/>
      <c r="E21" s="338"/>
      <c r="L21" s="338"/>
      <c r="M21" s="308" t="s">
        <v>596</v>
      </c>
      <c r="O21" s="338"/>
      <c r="R21" s="407" t="s">
        <v>616</v>
      </c>
    </row>
    <row r="22" spans="1:18" s="339" customFormat="1" ht="30" customHeight="1" x14ac:dyDescent="0.25">
      <c r="A22" s="352"/>
      <c r="B22" s="352"/>
      <c r="C22" s="352"/>
      <c r="D22" s="352"/>
      <c r="E22" s="338"/>
      <c r="L22" s="338"/>
      <c r="M22" s="308" t="s">
        <v>600</v>
      </c>
      <c r="O22" s="338"/>
      <c r="R22" s="407" t="s">
        <v>617</v>
      </c>
    </row>
    <row r="23" spans="1:18" s="339" customFormat="1" ht="30" customHeight="1" x14ac:dyDescent="0.25">
      <c r="A23" s="352"/>
      <c r="B23" s="352"/>
      <c r="C23" s="352"/>
      <c r="D23" s="352"/>
      <c r="E23" s="338"/>
      <c r="L23" s="338"/>
      <c r="M23" s="308" t="s">
        <v>603</v>
      </c>
      <c r="O23" s="338"/>
      <c r="R23" s="407" t="s">
        <v>618</v>
      </c>
    </row>
    <row r="24" spans="1:18" s="339" customFormat="1" ht="30" customHeight="1" x14ac:dyDescent="0.25">
      <c r="A24" s="352"/>
      <c r="B24" s="352"/>
      <c r="C24" s="352"/>
      <c r="D24" s="352"/>
      <c r="E24" s="338"/>
      <c r="L24" s="338"/>
      <c r="M24" s="308" t="s">
        <v>605</v>
      </c>
      <c r="O24" s="338"/>
      <c r="R24" s="407" t="s">
        <v>619</v>
      </c>
    </row>
    <row r="25" spans="1:18" s="339" customFormat="1" ht="30" customHeight="1" x14ac:dyDescent="0.25">
      <c r="A25" s="352"/>
      <c r="B25" s="352"/>
      <c r="C25" s="352"/>
      <c r="D25" s="352"/>
      <c r="E25" s="338"/>
      <c r="L25" s="338"/>
      <c r="M25" s="308" t="s">
        <v>607</v>
      </c>
      <c r="O25" s="338"/>
      <c r="R25" s="407" t="s">
        <v>620</v>
      </c>
    </row>
    <row r="26" spans="1:18" s="339" customFormat="1" ht="30" customHeight="1" x14ac:dyDescent="0.25">
      <c r="A26" s="352"/>
      <c r="B26" s="352"/>
      <c r="C26" s="352"/>
      <c r="D26" s="352"/>
      <c r="E26" s="338"/>
      <c r="L26" s="338"/>
      <c r="M26" s="308" t="s">
        <v>609</v>
      </c>
      <c r="O26" s="338"/>
      <c r="R26" s="407" t="s">
        <v>621</v>
      </c>
    </row>
    <row r="27" spans="1:18" s="339" customFormat="1" ht="30" customHeight="1" x14ac:dyDescent="0.25">
      <c r="A27" s="352"/>
      <c r="B27" s="352"/>
      <c r="C27" s="352"/>
      <c r="D27" s="352"/>
      <c r="E27" s="338"/>
      <c r="L27" s="338"/>
      <c r="M27" s="308" t="s">
        <v>611</v>
      </c>
      <c r="O27" s="338"/>
      <c r="R27" s="407" t="s">
        <v>622</v>
      </c>
    </row>
    <row r="28" spans="1:18" s="339" customFormat="1" ht="30" customHeight="1" x14ac:dyDescent="0.25">
      <c r="A28" s="352"/>
      <c r="B28" s="352"/>
      <c r="C28" s="352"/>
      <c r="D28" s="352"/>
      <c r="E28" s="338"/>
      <c r="L28" s="338"/>
      <c r="M28" s="340" t="s">
        <v>138</v>
      </c>
      <c r="O28" s="338"/>
      <c r="R28" s="407" t="s">
        <v>623</v>
      </c>
    </row>
    <row r="29" spans="1:18" s="339" customFormat="1" ht="30" customHeight="1" x14ac:dyDescent="0.25">
      <c r="A29" s="352"/>
      <c r="B29" s="352"/>
      <c r="C29" s="352"/>
      <c r="D29" s="352"/>
      <c r="E29" s="338"/>
      <c r="L29" s="338"/>
      <c r="M29" s="340" t="s">
        <v>147</v>
      </c>
      <c r="O29" s="338"/>
      <c r="R29" s="407" t="s">
        <v>624</v>
      </c>
    </row>
    <row r="30" spans="1:18" s="339" customFormat="1" ht="30" customHeight="1" x14ac:dyDescent="0.25">
      <c r="A30" s="352"/>
      <c r="B30" s="352"/>
      <c r="C30" s="352"/>
      <c r="D30" s="352"/>
      <c r="E30" s="338"/>
      <c r="L30" s="338"/>
      <c r="M30" s="340" t="s">
        <v>154</v>
      </c>
      <c r="O30" s="338"/>
      <c r="R30" s="407" t="s">
        <v>625</v>
      </c>
    </row>
    <row r="31" spans="1:18" s="339" customFormat="1" ht="30" customHeight="1" x14ac:dyDescent="0.25">
      <c r="A31" s="352"/>
      <c r="B31" s="352"/>
      <c r="C31" s="352"/>
      <c r="D31" s="352"/>
      <c r="E31" s="338"/>
      <c r="L31" s="338"/>
      <c r="M31" s="340" t="s">
        <v>160</v>
      </c>
      <c r="O31" s="338"/>
      <c r="R31" s="407" t="s">
        <v>626</v>
      </c>
    </row>
    <row r="32" spans="1:18" s="339" customFormat="1" ht="30" customHeight="1" x14ac:dyDescent="0.25">
      <c r="A32" s="352"/>
      <c r="B32" s="352"/>
      <c r="C32" s="352"/>
      <c r="D32" s="352"/>
      <c r="E32" s="338"/>
      <c r="L32" s="338"/>
      <c r="M32" s="340" t="s">
        <v>141</v>
      </c>
      <c r="O32" s="338"/>
      <c r="R32" s="407" t="s">
        <v>627</v>
      </c>
    </row>
    <row r="33" spans="1:19" s="339" customFormat="1" ht="30" customHeight="1" x14ac:dyDescent="0.25">
      <c r="A33" s="352"/>
      <c r="B33" s="352"/>
      <c r="C33" s="352"/>
      <c r="D33" s="352"/>
      <c r="E33" s="338"/>
      <c r="L33" s="338"/>
      <c r="M33" s="338"/>
      <c r="O33" s="338"/>
      <c r="R33" s="407" t="s">
        <v>628</v>
      </c>
    </row>
    <row r="34" spans="1:19" s="339" customFormat="1" ht="30" customHeight="1" x14ac:dyDescent="0.25">
      <c r="A34" s="352"/>
      <c r="B34" s="352"/>
      <c r="C34" s="352"/>
      <c r="D34" s="352"/>
      <c r="E34" s="338"/>
      <c r="L34" s="338"/>
      <c r="M34" s="338"/>
      <c r="O34" s="338"/>
      <c r="R34" s="407" t="s">
        <v>629</v>
      </c>
    </row>
    <row r="35" spans="1:19" s="339" customFormat="1" ht="30" customHeight="1" x14ac:dyDescent="0.25">
      <c r="A35" s="352"/>
      <c r="B35" s="352"/>
      <c r="C35" s="352"/>
      <c r="D35" s="352"/>
      <c r="E35" s="338"/>
      <c r="L35" s="338"/>
      <c r="M35" s="338"/>
      <c r="O35" s="338"/>
      <c r="R35" s="407" t="s">
        <v>630</v>
      </c>
    </row>
    <row r="36" spans="1:19" s="339" customFormat="1" ht="30" customHeight="1" x14ac:dyDescent="0.25">
      <c r="A36" s="352"/>
      <c r="E36" s="338"/>
      <c r="L36" s="338"/>
      <c r="M36" s="338"/>
      <c r="O36" s="338"/>
      <c r="R36" s="407" t="s">
        <v>631</v>
      </c>
    </row>
    <row r="37" spans="1:19" s="339" customFormat="1" ht="30" customHeight="1" x14ac:dyDescent="0.25">
      <c r="E37" s="338"/>
      <c r="L37" s="338"/>
      <c r="M37" s="338"/>
      <c r="O37" s="338"/>
      <c r="R37" s="407" t="s">
        <v>632</v>
      </c>
    </row>
    <row r="38" spans="1:19" s="339" customFormat="1" ht="30" customHeight="1" x14ac:dyDescent="0.25">
      <c r="E38" s="338"/>
      <c r="L38" s="338"/>
      <c r="M38" s="338"/>
      <c r="O38" s="338"/>
      <c r="R38" s="407" t="s">
        <v>633</v>
      </c>
    </row>
    <row r="39" spans="1:19" s="339" customFormat="1" ht="30" customHeight="1" x14ac:dyDescent="0.25">
      <c r="E39" s="338"/>
      <c r="L39" s="338"/>
      <c r="M39" s="338"/>
      <c r="O39" s="338"/>
      <c r="R39" s="407" t="s">
        <v>634</v>
      </c>
    </row>
    <row r="40" spans="1:19" s="339" customFormat="1" ht="30" customHeight="1" x14ac:dyDescent="0.25">
      <c r="E40" s="338"/>
      <c r="L40" s="338"/>
      <c r="M40" s="338"/>
      <c r="O40" s="338"/>
      <c r="R40" s="407" t="s">
        <v>635</v>
      </c>
    </row>
    <row r="41" spans="1:19" s="339" customFormat="1" ht="30" customHeight="1" x14ac:dyDescent="0.25">
      <c r="E41" s="338"/>
      <c r="L41" s="338"/>
      <c r="M41" s="338"/>
      <c r="O41" s="338"/>
      <c r="R41" s="407" t="s">
        <v>636</v>
      </c>
    </row>
    <row r="42" spans="1:19" s="339" customFormat="1" ht="30" customHeight="1" x14ac:dyDescent="0.25">
      <c r="E42" s="338"/>
      <c r="L42" s="338"/>
      <c r="M42" s="338"/>
      <c r="O42" s="338"/>
      <c r="R42" s="407" t="s">
        <v>637</v>
      </c>
    </row>
    <row r="43" spans="1:19" s="339" customFormat="1" ht="30" customHeight="1" x14ac:dyDescent="0.25">
      <c r="E43" s="338"/>
      <c r="L43" s="338"/>
      <c r="M43" s="338"/>
      <c r="O43" s="338"/>
      <c r="R43" s="407" t="s">
        <v>418</v>
      </c>
    </row>
    <row r="44" spans="1:19" s="339" customFormat="1" ht="30" customHeight="1" x14ac:dyDescent="0.25">
      <c r="E44" s="338"/>
      <c r="L44" s="338"/>
      <c r="M44" s="338"/>
      <c r="O44" s="338"/>
      <c r="R44" s="408" t="s">
        <v>638</v>
      </c>
    </row>
    <row r="45" spans="1:19" s="339" customFormat="1" ht="30" customHeight="1" x14ac:dyDescent="0.25">
      <c r="E45" s="338"/>
      <c r="L45" s="338"/>
      <c r="M45" s="338"/>
      <c r="O45" s="338"/>
      <c r="R45" s="408" t="s">
        <v>639</v>
      </c>
    </row>
    <row r="46" spans="1:19" s="339" customFormat="1" ht="30" customHeight="1" x14ac:dyDescent="0.25">
      <c r="E46" s="338"/>
      <c r="L46" s="338"/>
      <c r="M46" s="338"/>
      <c r="O46" s="338"/>
      <c r="R46" s="408" t="s">
        <v>640</v>
      </c>
      <c r="S46" s="356"/>
    </row>
    <row r="47" spans="1:19" s="339" customFormat="1" ht="30" customHeight="1" x14ac:dyDescent="0.25">
      <c r="E47" s="338"/>
      <c r="L47" s="338"/>
      <c r="M47" s="338"/>
      <c r="O47" s="338"/>
      <c r="R47" s="408" t="s">
        <v>641</v>
      </c>
    </row>
    <row r="48" spans="1:19" s="339" customFormat="1" ht="30" customHeight="1" x14ac:dyDescent="0.25">
      <c r="E48" s="338"/>
      <c r="L48" s="338"/>
      <c r="M48" s="338"/>
      <c r="O48" s="338"/>
      <c r="R48" s="408" t="s">
        <v>642</v>
      </c>
    </row>
    <row r="49" spans="5:18" s="339" customFormat="1" ht="30" customHeight="1" x14ac:dyDescent="0.25">
      <c r="E49" s="338"/>
      <c r="L49" s="338"/>
      <c r="M49" s="338"/>
      <c r="O49" s="338"/>
      <c r="R49" s="408" t="s">
        <v>643</v>
      </c>
    </row>
    <row r="50" spans="5:18" s="339" customFormat="1" ht="30" customHeight="1" x14ac:dyDescent="0.25">
      <c r="E50" s="338"/>
      <c r="L50" s="338"/>
      <c r="M50" s="338"/>
      <c r="O50" s="338"/>
      <c r="R50" s="408" t="s">
        <v>644</v>
      </c>
    </row>
    <row r="51" spans="5:18" s="339" customFormat="1" ht="30" customHeight="1" x14ac:dyDescent="0.25">
      <c r="E51" s="338"/>
      <c r="L51" s="338"/>
      <c r="M51" s="338"/>
      <c r="O51" s="338"/>
      <c r="R51" s="408" t="s">
        <v>645</v>
      </c>
    </row>
    <row r="52" spans="5:18" s="339" customFormat="1" ht="30" customHeight="1" x14ac:dyDescent="0.25">
      <c r="E52" s="338"/>
      <c r="L52" s="338"/>
      <c r="M52" s="338"/>
      <c r="O52" s="338"/>
      <c r="R52" s="408" t="s">
        <v>646</v>
      </c>
    </row>
    <row r="53" spans="5:18" s="339" customFormat="1" ht="30" customHeight="1" x14ac:dyDescent="0.25">
      <c r="E53" s="338"/>
      <c r="L53" s="338"/>
      <c r="M53" s="338"/>
      <c r="O53" s="338"/>
      <c r="R53" s="408" t="s">
        <v>647</v>
      </c>
    </row>
    <row r="54" spans="5:18" s="339" customFormat="1" ht="30" customHeight="1" x14ac:dyDescent="0.25">
      <c r="E54" s="338"/>
      <c r="L54" s="338"/>
      <c r="M54" s="338"/>
      <c r="O54" s="338"/>
      <c r="R54" s="408" t="s">
        <v>418</v>
      </c>
    </row>
    <row r="55" spans="5:18" s="339" customFormat="1" ht="30" customHeight="1" x14ac:dyDescent="0.25">
      <c r="E55" s="338"/>
      <c r="L55" s="338"/>
      <c r="M55" s="338"/>
      <c r="O55" s="338"/>
      <c r="R55" s="409" t="s">
        <v>648</v>
      </c>
    </row>
    <row r="56" spans="5:18" s="339" customFormat="1" ht="30" customHeight="1" x14ac:dyDescent="0.25">
      <c r="E56" s="338"/>
      <c r="L56" s="338"/>
      <c r="M56" s="338"/>
      <c r="O56" s="338"/>
      <c r="R56" s="409" t="s">
        <v>649</v>
      </c>
    </row>
    <row r="57" spans="5:18" s="339" customFormat="1" ht="30" customHeight="1" x14ac:dyDescent="0.25">
      <c r="E57" s="338"/>
      <c r="L57" s="338"/>
      <c r="M57" s="338"/>
      <c r="O57" s="338"/>
      <c r="R57" s="409" t="s">
        <v>650</v>
      </c>
    </row>
    <row r="58" spans="5:18" s="339" customFormat="1" ht="30" customHeight="1" x14ac:dyDescent="0.25">
      <c r="E58" s="338"/>
      <c r="L58" s="338"/>
      <c r="M58" s="338"/>
      <c r="O58" s="338"/>
      <c r="R58" s="409" t="s">
        <v>651</v>
      </c>
    </row>
    <row r="59" spans="5:18" s="339" customFormat="1" ht="13.5" x14ac:dyDescent="0.25">
      <c r="E59" s="338"/>
      <c r="L59" s="338"/>
      <c r="M59" s="338"/>
      <c r="O59" s="338"/>
      <c r="R59" s="409" t="s">
        <v>652</v>
      </c>
    </row>
    <row r="60" spans="5:18" s="339" customFormat="1" ht="13.5" x14ac:dyDescent="0.25">
      <c r="E60" s="338"/>
      <c r="L60" s="338"/>
      <c r="M60" s="338"/>
      <c r="O60" s="338"/>
      <c r="R60" s="409" t="s">
        <v>653</v>
      </c>
    </row>
    <row r="61" spans="5:18" s="339" customFormat="1" ht="13.5" x14ac:dyDescent="0.25">
      <c r="E61" s="338"/>
      <c r="L61" s="338"/>
      <c r="M61" s="338"/>
      <c r="O61" s="338"/>
      <c r="R61" s="409" t="s">
        <v>418</v>
      </c>
    </row>
    <row r="62" spans="5:18" s="339" customFormat="1" ht="13.5" x14ac:dyDescent="0.25">
      <c r="E62" s="338"/>
      <c r="L62" s="338"/>
      <c r="M62" s="338"/>
      <c r="O62" s="338"/>
      <c r="R62" s="331" t="s">
        <v>654</v>
      </c>
    </row>
    <row r="63" spans="5:18" s="339" customFormat="1" ht="13.5" x14ac:dyDescent="0.25">
      <c r="E63" s="338"/>
      <c r="L63" s="338"/>
      <c r="M63" s="338"/>
      <c r="O63" s="338"/>
      <c r="R63" s="331" t="s">
        <v>655</v>
      </c>
    </row>
    <row r="64" spans="5:18" s="339" customFormat="1" ht="27" x14ac:dyDescent="0.25">
      <c r="E64" s="338"/>
      <c r="L64" s="338"/>
      <c r="M64" s="338"/>
      <c r="O64" s="338"/>
      <c r="R64" s="331" t="s">
        <v>656</v>
      </c>
    </row>
    <row r="65" spans="1:18" x14ac:dyDescent="0.25">
      <c r="A65" s="339"/>
      <c r="R65" s="331" t="s">
        <v>657</v>
      </c>
    </row>
    <row r="66" spans="1:18" x14ac:dyDescent="0.25">
      <c r="R66" s="331" t="s">
        <v>658</v>
      </c>
    </row>
    <row r="67" spans="1:18" x14ac:dyDescent="0.25">
      <c r="R67" s="331" t="s">
        <v>659</v>
      </c>
    </row>
    <row r="68" spans="1:18" x14ac:dyDescent="0.25">
      <c r="R68" s="331" t="s">
        <v>660</v>
      </c>
    </row>
    <row r="69" spans="1:18" x14ac:dyDescent="0.25">
      <c r="R69" s="331" t="s">
        <v>661</v>
      </c>
    </row>
    <row r="70" spans="1:18" x14ac:dyDescent="0.25">
      <c r="R70" s="331" t="s">
        <v>662</v>
      </c>
    </row>
    <row r="71" spans="1:18" x14ac:dyDescent="0.25">
      <c r="R71" s="331" t="s">
        <v>663</v>
      </c>
    </row>
    <row r="72" spans="1:18" x14ac:dyDescent="0.25">
      <c r="R72" s="331" t="s">
        <v>664</v>
      </c>
    </row>
    <row r="73" spans="1:18" x14ac:dyDescent="0.25">
      <c r="R73" s="331" t="s">
        <v>665</v>
      </c>
    </row>
    <row r="74" spans="1:18" x14ac:dyDescent="0.25">
      <c r="R74" s="331" t="s">
        <v>666</v>
      </c>
    </row>
    <row r="75" spans="1:18" x14ac:dyDescent="0.25">
      <c r="R75" s="331" t="s">
        <v>667</v>
      </c>
    </row>
    <row r="76" spans="1:18" x14ac:dyDescent="0.25">
      <c r="R76" s="331" t="s">
        <v>668</v>
      </c>
    </row>
    <row r="77" spans="1:18" x14ac:dyDescent="0.25">
      <c r="R77" s="331" t="s">
        <v>669</v>
      </c>
    </row>
    <row r="78" spans="1:18" x14ac:dyDescent="0.25">
      <c r="R78" s="331" t="s">
        <v>418</v>
      </c>
    </row>
  </sheetData>
  <pageMargins left="0.7" right="0.7" top="0.75" bottom="0.75" header="0.3" footer="0.3"/>
  <headerFooter>
    <oddFooter>&amp;C_x000D_&amp;1#&amp;"Calibri"&amp;12&amp;K000000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93390-2B2F-44A4-A198-226BE5EF24C3}">
  <sheetPr codeName="Sheet19">
    <tabColor theme="1"/>
  </sheetPr>
  <dimension ref="A1:X305"/>
  <sheetViews>
    <sheetView topLeftCell="F51" zoomScale="70" zoomScaleNormal="70" workbookViewId="0">
      <selection activeCell="R61" sqref="R61"/>
    </sheetView>
  </sheetViews>
  <sheetFormatPr defaultColWidth="8.5703125" defaultRowHeight="15" x14ac:dyDescent="0.25"/>
  <cols>
    <col min="1" max="1" width="11.5703125" style="485" customWidth="1"/>
    <col min="2" max="2" width="18.5703125" bestFit="1" customWidth="1"/>
    <col min="3" max="3" width="18.42578125" customWidth="1"/>
    <col min="4" max="4" width="18.28515625" style="484" bestFit="1" customWidth="1"/>
    <col min="5" max="5" width="21.42578125" bestFit="1" customWidth="1"/>
    <col min="6" max="6" width="15.7109375" bestFit="1" customWidth="1"/>
    <col min="7" max="7" width="12.5703125" customWidth="1"/>
    <col min="8" max="8" width="16.5703125" style="484" customWidth="1"/>
    <col min="9" max="9" width="18.5703125" style="484" bestFit="1" customWidth="1"/>
    <col min="10" max="10" width="19.42578125" style="484" bestFit="1" customWidth="1"/>
    <col min="11" max="11" width="12.5703125" style="484" bestFit="1" customWidth="1"/>
    <col min="12" max="12" width="14.7109375" style="484" bestFit="1" customWidth="1"/>
    <col min="13" max="13" width="11.28515625" style="484" customWidth="1"/>
    <col min="14" max="14" width="18.42578125" bestFit="1" customWidth="1"/>
    <col min="15" max="15" width="11.5703125" bestFit="1" customWidth="1"/>
    <col min="16" max="16" width="10.42578125" bestFit="1" customWidth="1"/>
    <col min="17" max="17" width="16.42578125" customWidth="1"/>
    <col min="18" max="18" width="27.42578125" customWidth="1"/>
    <col min="19" max="19" width="32.140625" customWidth="1"/>
    <col min="20" max="20" width="30.140625" customWidth="1"/>
    <col min="21" max="21" width="29" customWidth="1"/>
    <col min="22" max="22" width="48.140625" customWidth="1"/>
    <col min="23" max="23" width="14" customWidth="1"/>
    <col min="25" max="25" width="13.7109375" customWidth="1"/>
    <col min="27" max="27" width="14.7109375" customWidth="1"/>
    <col min="28" max="28" width="39.28515625" customWidth="1"/>
  </cols>
  <sheetData>
    <row r="1" spans="1:24" ht="21" x14ac:dyDescent="0.35">
      <c r="A1" s="483" t="s">
        <v>670</v>
      </c>
      <c r="E1" t="s">
        <v>671</v>
      </c>
    </row>
    <row r="2" spans="1:24" x14ac:dyDescent="0.25">
      <c r="A2" s="485" t="s">
        <v>672</v>
      </c>
    </row>
    <row r="4" spans="1:24" ht="17.25" x14ac:dyDescent="0.25">
      <c r="A4" s="486" t="s">
        <v>673</v>
      </c>
      <c r="D4"/>
      <c r="H4"/>
      <c r="I4"/>
      <c r="J4"/>
      <c r="K4"/>
      <c r="L4"/>
      <c r="M4"/>
      <c r="R4" s="7" t="s">
        <v>674</v>
      </c>
    </row>
    <row r="5" spans="1:24" x14ac:dyDescent="0.25">
      <c r="A5" s="487"/>
      <c r="D5"/>
      <c r="H5"/>
      <c r="I5"/>
      <c r="J5"/>
      <c r="K5" s="7" t="s">
        <v>675</v>
      </c>
      <c r="L5"/>
      <c r="M5"/>
    </row>
    <row r="6" spans="1:24" x14ac:dyDescent="0.25">
      <c r="A6" s="488" t="s">
        <v>676</v>
      </c>
      <c r="D6"/>
      <c r="H6"/>
      <c r="I6"/>
      <c r="J6"/>
      <c r="K6"/>
      <c r="L6"/>
      <c r="M6"/>
      <c r="R6" s="7" t="s">
        <v>91</v>
      </c>
      <c r="S6" s="7"/>
      <c r="T6" s="7" t="s">
        <v>677</v>
      </c>
      <c r="U6" s="7"/>
      <c r="V6" t="s">
        <v>678</v>
      </c>
      <c r="W6" s="7"/>
      <c r="X6" s="7" t="s">
        <v>679</v>
      </c>
    </row>
    <row r="7" spans="1:24" x14ac:dyDescent="0.25">
      <c r="A7"/>
      <c r="D7"/>
      <c r="H7"/>
      <c r="I7"/>
      <c r="J7"/>
      <c r="K7"/>
      <c r="L7"/>
      <c r="M7"/>
      <c r="R7" s="7"/>
      <c r="S7" s="7"/>
      <c r="W7" s="7"/>
      <c r="X7" s="7"/>
    </row>
    <row r="8" spans="1:24" ht="36" x14ac:dyDescent="0.25">
      <c r="A8" s="489" t="s">
        <v>680</v>
      </c>
      <c r="B8" s="490" t="s">
        <v>681</v>
      </c>
      <c r="C8" s="491" t="s">
        <v>682</v>
      </c>
      <c r="D8" s="490" t="s">
        <v>683</v>
      </c>
      <c r="E8" s="490" t="s">
        <v>684</v>
      </c>
      <c r="F8" s="492" t="s">
        <v>685</v>
      </c>
      <c r="G8" s="492" t="s">
        <v>686</v>
      </c>
      <c r="H8" s="490" t="s">
        <v>687</v>
      </c>
      <c r="I8" s="490" t="s">
        <v>688</v>
      </c>
      <c r="J8"/>
      <c r="K8" s="3" t="s">
        <v>689</v>
      </c>
      <c r="L8" s="3" t="s">
        <v>333</v>
      </c>
      <c r="M8"/>
      <c r="N8" s="3" t="s">
        <v>335</v>
      </c>
      <c r="P8" s="493" t="s">
        <v>373</v>
      </c>
      <c r="R8" s="494" t="s">
        <v>690</v>
      </c>
      <c r="S8" s="7" t="s">
        <v>691</v>
      </c>
      <c r="T8" s="495" t="s">
        <v>692</v>
      </c>
      <c r="V8" s="7" t="s">
        <v>693</v>
      </c>
      <c r="W8" s="496"/>
      <c r="X8" s="497" t="s">
        <v>185</v>
      </c>
    </row>
    <row r="9" spans="1:24" ht="36" x14ac:dyDescent="0.25">
      <c r="A9" s="498" t="s">
        <v>694</v>
      </c>
      <c r="B9" s="499" t="s">
        <v>695</v>
      </c>
      <c r="C9" s="500" t="s">
        <v>696</v>
      </c>
      <c r="D9" s="499" t="s">
        <v>697</v>
      </c>
      <c r="E9" s="501" t="s">
        <v>698</v>
      </c>
      <c r="F9" s="502" t="s">
        <v>699</v>
      </c>
      <c r="G9" s="502" t="s">
        <v>700</v>
      </c>
      <c r="H9" s="499" t="s">
        <v>701</v>
      </c>
      <c r="I9" s="499" t="s">
        <v>702</v>
      </c>
      <c r="J9"/>
      <c r="K9" s="3" t="s">
        <v>334</v>
      </c>
      <c r="L9" s="3" t="s">
        <v>334</v>
      </c>
      <c r="M9"/>
      <c r="N9" s="3" t="s">
        <v>703</v>
      </c>
      <c r="P9" s="503" t="s">
        <v>704</v>
      </c>
      <c r="R9" s="494" t="s">
        <v>705</v>
      </c>
      <c r="S9" s="504"/>
      <c r="T9" s="495" t="s">
        <v>580</v>
      </c>
      <c r="V9" t="s">
        <v>706</v>
      </c>
      <c r="X9" s="497" t="s">
        <v>186</v>
      </c>
    </row>
    <row r="10" spans="1:24" ht="36" x14ac:dyDescent="0.25">
      <c r="A10" s="1001" t="s">
        <v>707</v>
      </c>
      <c r="B10" s="505" t="s">
        <v>708</v>
      </c>
      <c r="C10" s="506" t="s">
        <v>709</v>
      </c>
      <c r="D10" s="507" t="s">
        <v>710</v>
      </c>
      <c r="E10" s="508"/>
      <c r="F10" s="509" t="s">
        <v>711</v>
      </c>
      <c r="G10" s="510"/>
      <c r="H10" s="507" t="s">
        <v>712</v>
      </c>
      <c r="I10" s="507" t="s">
        <v>713</v>
      </c>
      <c r="J10"/>
      <c r="K10"/>
      <c r="L10"/>
      <c r="M10"/>
      <c r="N10" s="3" t="s">
        <v>714</v>
      </c>
      <c r="R10" s="511" t="s">
        <v>715</v>
      </c>
      <c r="S10" s="512"/>
      <c r="T10" s="495" t="s">
        <v>593</v>
      </c>
      <c r="V10" t="s">
        <v>716</v>
      </c>
      <c r="W10" s="513"/>
      <c r="X10" s="497" t="s">
        <v>717</v>
      </c>
    </row>
    <row r="11" spans="1:24" ht="36" x14ac:dyDescent="0.25">
      <c r="A11" s="1002"/>
      <c r="B11" s="505" t="s">
        <v>718</v>
      </c>
      <c r="C11" s="514"/>
      <c r="D11" s="507" t="s">
        <v>719</v>
      </c>
      <c r="E11" s="515"/>
      <c r="F11" s="509" t="s">
        <v>720</v>
      </c>
      <c r="G11" s="516"/>
      <c r="H11" s="507" t="s">
        <v>721</v>
      </c>
      <c r="I11" s="507" t="s">
        <v>722</v>
      </c>
      <c r="J11"/>
      <c r="K11"/>
      <c r="L11"/>
      <c r="M11"/>
      <c r="R11" s="511" t="s">
        <v>723</v>
      </c>
      <c r="S11" s="512"/>
      <c r="T11" s="495" t="s">
        <v>597</v>
      </c>
      <c r="V11" t="s">
        <v>724</v>
      </c>
      <c r="W11" s="513"/>
    </row>
    <row r="12" spans="1:24" x14ac:dyDescent="0.25">
      <c r="A12" s="1002"/>
      <c r="B12" s="517"/>
      <c r="C12" s="514"/>
      <c r="D12" s="507" t="s">
        <v>725</v>
      </c>
      <c r="E12" s="515"/>
      <c r="F12" s="509" t="s">
        <v>726</v>
      </c>
      <c r="G12" s="516"/>
      <c r="H12" s="507" t="s">
        <v>727</v>
      </c>
      <c r="I12" s="507" t="s">
        <v>728</v>
      </c>
      <c r="J12"/>
      <c r="K12"/>
      <c r="L12"/>
      <c r="M12"/>
      <c r="R12" s="494" t="s">
        <v>729</v>
      </c>
      <c r="S12" s="504"/>
      <c r="T12" s="495" t="s">
        <v>601</v>
      </c>
      <c r="W12" s="513"/>
    </row>
    <row r="13" spans="1:24" x14ac:dyDescent="0.25">
      <c r="A13" s="1002"/>
      <c r="B13" s="517"/>
      <c r="C13" s="514"/>
      <c r="D13" s="507" t="s">
        <v>730</v>
      </c>
      <c r="E13" s="515"/>
      <c r="F13" s="509" t="s">
        <v>731</v>
      </c>
      <c r="G13" s="516"/>
      <c r="H13" s="507" t="s">
        <v>732</v>
      </c>
      <c r="I13" s="507" t="s">
        <v>733</v>
      </c>
      <c r="J13"/>
      <c r="K13"/>
      <c r="L13"/>
      <c r="M13"/>
      <c r="R13" s="518" t="s">
        <v>734</v>
      </c>
      <c r="S13" s="519"/>
      <c r="T13" s="495" t="s">
        <v>577</v>
      </c>
      <c r="W13" s="513"/>
    </row>
    <row r="14" spans="1:24" ht="24" x14ac:dyDescent="0.25">
      <c r="A14" s="1002"/>
      <c r="B14" s="517"/>
      <c r="C14" s="514"/>
      <c r="D14" s="507" t="s">
        <v>735</v>
      </c>
      <c r="E14" s="515"/>
      <c r="F14" s="509" t="s">
        <v>736</v>
      </c>
      <c r="G14" s="516"/>
      <c r="H14" s="507" t="s">
        <v>737</v>
      </c>
      <c r="I14" s="507" t="s">
        <v>738</v>
      </c>
      <c r="J14"/>
      <c r="K14"/>
      <c r="L14"/>
      <c r="M14"/>
      <c r="R14" s="518" t="s">
        <v>739</v>
      </c>
      <c r="S14" s="519"/>
      <c r="T14" s="495" t="s">
        <v>606</v>
      </c>
      <c r="U14" s="520"/>
      <c r="W14" s="513"/>
    </row>
    <row r="15" spans="1:24" ht="24" x14ac:dyDescent="0.25">
      <c r="A15" s="1002"/>
      <c r="B15" s="517"/>
      <c r="C15" s="514"/>
      <c r="D15" s="507" t="s">
        <v>740</v>
      </c>
      <c r="E15" s="515"/>
      <c r="F15" s="509" t="s">
        <v>741</v>
      </c>
      <c r="G15" s="516"/>
      <c r="H15" s="507" t="s">
        <v>742</v>
      </c>
      <c r="I15" s="521"/>
      <c r="J15"/>
      <c r="K15"/>
      <c r="L15"/>
      <c r="M15"/>
      <c r="R15" s="494" t="s">
        <v>232</v>
      </c>
      <c r="S15" s="504"/>
      <c r="T15" s="495" t="s">
        <v>575</v>
      </c>
      <c r="U15" s="520"/>
      <c r="W15" s="513"/>
    </row>
    <row r="16" spans="1:24" ht="24" x14ac:dyDescent="0.25">
      <c r="A16" s="1002"/>
      <c r="B16" s="517"/>
      <c r="C16" s="514"/>
      <c r="D16" s="507" t="s">
        <v>743</v>
      </c>
      <c r="E16" s="515"/>
      <c r="F16" s="509" t="s">
        <v>744</v>
      </c>
      <c r="G16" s="516"/>
      <c r="H16" s="507" t="s">
        <v>745</v>
      </c>
      <c r="I16" s="521"/>
      <c r="J16"/>
      <c r="K16" t="s">
        <v>346</v>
      </c>
      <c r="L16" t="s">
        <v>345</v>
      </c>
      <c r="M16" t="s">
        <v>746</v>
      </c>
      <c r="R16" s="494" t="s">
        <v>592</v>
      </c>
      <c r="S16" s="504"/>
      <c r="T16" s="495" t="s">
        <v>608</v>
      </c>
      <c r="U16" s="520"/>
    </row>
    <row r="17" spans="1:23" ht="24" x14ac:dyDescent="0.25">
      <c r="A17" s="1002"/>
      <c r="B17" s="517"/>
      <c r="C17" s="514"/>
      <c r="D17" s="517"/>
      <c r="E17" s="515"/>
      <c r="F17" s="509" t="s">
        <v>747</v>
      </c>
      <c r="G17" s="516"/>
      <c r="H17" s="507" t="s">
        <v>748</v>
      </c>
      <c r="I17" s="521"/>
      <c r="J17"/>
      <c r="K17" t="s">
        <v>366</v>
      </c>
      <c r="L17" t="s">
        <v>491</v>
      </c>
      <c r="M17" s="522" t="s">
        <v>490</v>
      </c>
      <c r="R17" s="494" t="s">
        <v>749</v>
      </c>
      <c r="S17" s="523"/>
      <c r="T17" s="495" t="s">
        <v>750</v>
      </c>
      <c r="U17" s="520"/>
      <c r="W17" s="513"/>
    </row>
    <row r="18" spans="1:23" ht="24" x14ac:dyDescent="0.25">
      <c r="A18" s="1002"/>
      <c r="B18" s="517"/>
      <c r="C18" s="514"/>
      <c r="D18" s="517"/>
      <c r="E18" s="515"/>
      <c r="F18" s="509" t="s">
        <v>751</v>
      </c>
      <c r="G18" s="516"/>
      <c r="H18" s="507" t="s">
        <v>752</v>
      </c>
      <c r="I18" s="521"/>
      <c r="J18"/>
      <c r="K18" t="s">
        <v>494</v>
      </c>
      <c r="L18" t="s">
        <v>367</v>
      </c>
      <c r="M18" s="524" t="s">
        <v>489</v>
      </c>
      <c r="R18" s="494" t="s">
        <v>753</v>
      </c>
      <c r="S18" s="523"/>
      <c r="T18" s="525" t="s">
        <v>612</v>
      </c>
      <c r="U18" s="526"/>
      <c r="W18" s="513"/>
    </row>
    <row r="19" spans="1:23" ht="24" x14ac:dyDescent="0.25">
      <c r="A19" s="1002"/>
      <c r="B19" s="517"/>
      <c r="C19" s="514"/>
      <c r="D19" s="517"/>
      <c r="E19" s="515"/>
      <c r="F19" s="509" t="s">
        <v>754</v>
      </c>
      <c r="G19" s="516"/>
      <c r="H19" s="507" t="s">
        <v>755</v>
      </c>
      <c r="I19" s="521"/>
      <c r="J19"/>
      <c r="K19" t="s">
        <v>363</v>
      </c>
      <c r="L19" t="s">
        <v>364</v>
      </c>
      <c r="M19" s="527" t="s">
        <v>488</v>
      </c>
      <c r="R19" s="494" t="s">
        <v>756</v>
      </c>
      <c r="S19" s="494"/>
      <c r="U19" s="526"/>
      <c r="W19" s="513"/>
    </row>
    <row r="20" spans="1:23" x14ac:dyDescent="0.25">
      <c r="A20" s="1002"/>
      <c r="B20" s="517"/>
      <c r="C20" s="514"/>
      <c r="D20" s="517"/>
      <c r="E20" s="515"/>
      <c r="F20" s="509" t="s">
        <v>757</v>
      </c>
      <c r="G20" s="516"/>
      <c r="H20" s="507" t="s">
        <v>758</v>
      </c>
      <c r="I20" s="521"/>
      <c r="J20"/>
      <c r="K20" t="s">
        <v>493</v>
      </c>
      <c r="L20" t="s">
        <v>484</v>
      </c>
      <c r="M20" s="528" t="s">
        <v>487</v>
      </c>
      <c r="R20" s="494" t="s">
        <v>759</v>
      </c>
      <c r="U20" s="526"/>
      <c r="W20" s="513"/>
    </row>
    <row r="21" spans="1:23" x14ac:dyDescent="0.25">
      <c r="A21" s="1002"/>
      <c r="B21" s="517"/>
      <c r="C21" s="514"/>
      <c r="D21" s="517"/>
      <c r="E21" s="515"/>
      <c r="F21" s="509" t="s">
        <v>760</v>
      </c>
      <c r="G21" s="516"/>
      <c r="H21" s="507" t="s">
        <v>761</v>
      </c>
      <c r="I21" s="521"/>
      <c r="J21"/>
      <c r="K21" t="s">
        <v>492</v>
      </c>
      <c r="L21" t="s">
        <v>371</v>
      </c>
      <c r="M21"/>
      <c r="R21" s="494" t="s">
        <v>762</v>
      </c>
      <c r="U21" s="526"/>
      <c r="W21" s="513"/>
    </row>
    <row r="22" spans="1:23" ht="24" x14ac:dyDescent="0.25">
      <c r="A22" s="1002"/>
      <c r="B22" s="517"/>
      <c r="C22" s="514"/>
      <c r="D22" s="517"/>
      <c r="E22" s="515"/>
      <c r="F22" s="509" t="s">
        <v>763</v>
      </c>
      <c r="G22" s="516"/>
      <c r="H22" s="507" t="s">
        <v>764</v>
      </c>
      <c r="I22" s="521"/>
      <c r="J22"/>
      <c r="K22"/>
      <c r="L22"/>
      <c r="M22"/>
      <c r="R22" s="494" t="s">
        <v>765</v>
      </c>
      <c r="S22" s="7" t="s">
        <v>766</v>
      </c>
      <c r="U22" s="526"/>
      <c r="W22" s="513"/>
    </row>
    <row r="23" spans="1:23" ht="24" x14ac:dyDescent="0.25">
      <c r="A23" s="1002"/>
      <c r="B23" s="517"/>
      <c r="C23" s="514"/>
      <c r="D23" s="517"/>
      <c r="E23" s="515"/>
      <c r="F23" s="509" t="s">
        <v>767</v>
      </c>
      <c r="G23" s="516"/>
      <c r="H23" s="507" t="s">
        <v>768</v>
      </c>
      <c r="I23" s="521"/>
      <c r="J23"/>
      <c r="K23"/>
      <c r="L23"/>
      <c r="M23"/>
      <c r="R23" s="494" t="s">
        <v>769</v>
      </c>
      <c r="T23" s="525" t="s">
        <v>648</v>
      </c>
      <c r="U23" s="526"/>
      <c r="W23" s="513"/>
    </row>
    <row r="24" spans="1:23" ht="60" x14ac:dyDescent="0.25">
      <c r="A24" s="1002"/>
      <c r="B24" s="517"/>
      <c r="C24" s="514"/>
      <c r="D24" s="517"/>
      <c r="E24" s="515"/>
      <c r="F24" s="509" t="s">
        <v>770</v>
      </c>
      <c r="G24" s="516"/>
      <c r="H24" s="507" t="s">
        <v>771</v>
      </c>
      <c r="I24" s="521"/>
      <c r="J24"/>
      <c r="K24" s="7" t="s">
        <v>772</v>
      </c>
      <c r="L24" s="7" t="s">
        <v>773</v>
      </c>
      <c r="M24"/>
      <c r="R24" s="494" t="s">
        <v>774</v>
      </c>
      <c r="T24" s="525" t="s">
        <v>775</v>
      </c>
      <c r="U24" s="526"/>
      <c r="W24" s="513"/>
    </row>
    <row r="25" spans="1:23" ht="48" x14ac:dyDescent="0.25">
      <c r="A25" s="1002"/>
      <c r="B25" s="517"/>
      <c r="C25" s="514"/>
      <c r="D25" s="517"/>
      <c r="E25" s="515"/>
      <c r="F25" s="509" t="s">
        <v>776</v>
      </c>
      <c r="G25" s="516"/>
      <c r="H25" s="507" t="s">
        <v>777</v>
      </c>
      <c r="I25" s="521"/>
      <c r="J25"/>
      <c r="K25" t="s">
        <v>778</v>
      </c>
      <c r="L25" s="3" t="s">
        <v>779</v>
      </c>
      <c r="M25"/>
      <c r="R25" s="494" t="s">
        <v>780</v>
      </c>
      <c r="T25" s="525" t="s">
        <v>781</v>
      </c>
      <c r="U25" s="513"/>
      <c r="W25" s="513"/>
    </row>
    <row r="26" spans="1:23" x14ac:dyDescent="0.25">
      <c r="A26" s="1002"/>
      <c r="B26" s="517"/>
      <c r="C26" s="514"/>
      <c r="D26" s="517"/>
      <c r="E26" s="515"/>
      <c r="F26" s="509" t="s">
        <v>782</v>
      </c>
      <c r="G26" s="516"/>
      <c r="H26" s="507" t="s">
        <v>783</v>
      </c>
      <c r="I26" s="521"/>
      <c r="J26"/>
      <c r="K26" t="s">
        <v>784</v>
      </c>
      <c r="L26" s="3" t="s">
        <v>785</v>
      </c>
      <c r="M26"/>
      <c r="R26" s="494" t="s">
        <v>786</v>
      </c>
      <c r="T26" s="525" t="s">
        <v>652</v>
      </c>
      <c r="U26" s="513"/>
      <c r="V26" s="513"/>
      <c r="W26" s="513"/>
    </row>
    <row r="27" spans="1:23" x14ac:dyDescent="0.25">
      <c r="A27" s="1002"/>
      <c r="B27" s="517"/>
      <c r="C27" s="514"/>
      <c r="D27" s="517"/>
      <c r="E27" s="515"/>
      <c r="F27" s="509" t="s">
        <v>787</v>
      </c>
      <c r="G27" s="516"/>
      <c r="H27" s="507" t="s">
        <v>788</v>
      </c>
      <c r="I27" s="521"/>
      <c r="J27"/>
      <c r="K27" t="s">
        <v>789</v>
      </c>
      <c r="L27" s="3" t="s">
        <v>790</v>
      </c>
      <c r="M27"/>
      <c r="R27" s="504" t="s">
        <v>791</v>
      </c>
      <c r="T27" s="525" t="s">
        <v>653</v>
      </c>
      <c r="U27" s="513"/>
      <c r="V27" s="513"/>
      <c r="W27" s="513"/>
    </row>
    <row r="28" spans="1:23" x14ac:dyDescent="0.25">
      <c r="A28" s="1002"/>
      <c r="B28" s="517"/>
      <c r="C28" s="514"/>
      <c r="D28" s="517"/>
      <c r="E28" s="515"/>
      <c r="F28" s="509" t="s">
        <v>418</v>
      </c>
      <c r="G28" s="516"/>
      <c r="H28" s="507" t="s">
        <v>792</v>
      </c>
      <c r="I28" s="521"/>
      <c r="J28"/>
      <c r="K28" t="s">
        <v>793</v>
      </c>
      <c r="L28" s="3" t="s">
        <v>794</v>
      </c>
      <c r="M28"/>
      <c r="R28" s="504" t="s">
        <v>795</v>
      </c>
      <c r="U28" s="513"/>
      <c r="V28" s="513"/>
      <c r="W28" s="513"/>
    </row>
    <row r="29" spans="1:23" ht="36" x14ac:dyDescent="0.25">
      <c r="A29" s="1002"/>
      <c r="B29" s="517"/>
      <c r="C29" s="514"/>
      <c r="D29" s="517"/>
      <c r="E29" s="515"/>
      <c r="F29" s="529"/>
      <c r="G29" s="516"/>
      <c r="H29" s="507" t="s">
        <v>796</v>
      </c>
      <c r="I29" s="521"/>
      <c r="J29"/>
      <c r="K29" t="s">
        <v>797</v>
      </c>
      <c r="L29" s="3" t="s">
        <v>798</v>
      </c>
      <c r="M29"/>
      <c r="R29" s="504" t="s">
        <v>297</v>
      </c>
      <c r="U29" s="513"/>
      <c r="V29" s="513"/>
      <c r="W29" s="513"/>
    </row>
    <row r="30" spans="1:23" x14ac:dyDescent="0.25">
      <c r="A30" s="1003"/>
      <c r="B30" s="530"/>
      <c r="C30" s="531"/>
      <c r="D30" s="530"/>
      <c r="E30" s="532"/>
      <c r="F30" s="533"/>
      <c r="G30" s="534"/>
      <c r="H30" s="507" t="s">
        <v>799</v>
      </c>
      <c r="I30" s="535"/>
      <c r="J30"/>
      <c r="K30" t="s">
        <v>782</v>
      </c>
      <c r="L30"/>
      <c r="M30"/>
      <c r="U30" s="513"/>
      <c r="V30" s="513"/>
      <c r="W30" s="513"/>
    </row>
    <row r="31" spans="1:23" x14ac:dyDescent="0.25">
      <c r="A31"/>
      <c r="D31"/>
      <c r="H31"/>
      <c r="I31"/>
      <c r="J31"/>
      <c r="K31"/>
      <c r="L31"/>
      <c r="M31"/>
      <c r="U31" s="513"/>
      <c r="V31" s="513"/>
      <c r="W31" s="513"/>
    </row>
    <row r="32" spans="1:23" ht="17.25" x14ac:dyDescent="0.25">
      <c r="A32" s="486" t="s">
        <v>800</v>
      </c>
      <c r="D32"/>
      <c r="H32"/>
      <c r="I32"/>
      <c r="J32"/>
      <c r="K32"/>
      <c r="L32"/>
      <c r="M32"/>
      <c r="S32" s="7" t="s">
        <v>801</v>
      </c>
      <c r="T32" s="496" t="s">
        <v>802</v>
      </c>
      <c r="U32" s="513"/>
      <c r="V32" s="513"/>
      <c r="W32" s="513"/>
    </row>
    <row r="33" spans="1:23" x14ac:dyDescent="0.25">
      <c r="A33" s="536" t="s">
        <v>803</v>
      </c>
      <c r="D33"/>
      <c r="H33"/>
      <c r="I33"/>
      <c r="J33"/>
      <c r="K33"/>
      <c r="L33"/>
      <c r="M33"/>
      <c r="R33" s="537" t="s">
        <v>804</v>
      </c>
      <c r="T33" t="s">
        <v>805</v>
      </c>
    </row>
    <row r="34" spans="1:23" ht="17.25" x14ac:dyDescent="0.25">
      <c r="A34" s="538"/>
      <c r="D34"/>
      <c r="H34"/>
      <c r="I34"/>
      <c r="J34"/>
      <c r="K34"/>
      <c r="L34"/>
      <c r="M34"/>
      <c r="R34" s="537" t="s">
        <v>806</v>
      </c>
      <c r="T34" t="s">
        <v>807</v>
      </c>
      <c r="U34" s="513"/>
      <c r="V34" s="513"/>
      <c r="W34" s="513"/>
    </row>
    <row r="35" spans="1:23" ht="48" x14ac:dyDescent="0.25">
      <c r="A35" s="539" t="s">
        <v>808</v>
      </c>
      <c r="B35" s="540" t="s">
        <v>809</v>
      </c>
      <c r="C35" s="540" t="s">
        <v>810</v>
      </c>
      <c r="D35" s="541" t="s">
        <v>811</v>
      </c>
      <c r="E35" s="541" t="s">
        <v>812</v>
      </c>
      <c r="F35" s="541" t="s">
        <v>813</v>
      </c>
      <c r="G35" s="540" t="s">
        <v>814</v>
      </c>
      <c r="H35" s="541" t="s">
        <v>815</v>
      </c>
      <c r="I35" s="541" t="s">
        <v>816</v>
      </c>
      <c r="J35" s="540" t="s">
        <v>817</v>
      </c>
      <c r="K35" s="540" t="s">
        <v>818</v>
      </c>
      <c r="L35" s="540" t="s">
        <v>819</v>
      </c>
      <c r="M35" s="540" t="s">
        <v>820</v>
      </c>
      <c r="N35" s="540" t="s">
        <v>821</v>
      </c>
      <c r="O35" s="540" t="s">
        <v>822</v>
      </c>
      <c r="T35" s="542" t="s">
        <v>823</v>
      </c>
      <c r="U35" s="513"/>
      <c r="V35" s="543" t="s">
        <v>824</v>
      </c>
    </row>
    <row r="36" spans="1:23" ht="24" x14ac:dyDescent="0.25">
      <c r="A36" s="544" t="s">
        <v>825</v>
      </c>
      <c r="B36" s="544" t="s">
        <v>809</v>
      </c>
      <c r="C36" s="544" t="s">
        <v>258</v>
      </c>
      <c r="D36" s="545" t="s">
        <v>826</v>
      </c>
      <c r="E36" s="545" t="s">
        <v>827</v>
      </c>
      <c r="F36" s="545" t="s">
        <v>828</v>
      </c>
      <c r="G36" s="544" t="s">
        <v>829</v>
      </c>
      <c r="H36" s="545" t="s">
        <v>830</v>
      </c>
      <c r="I36" s="545" t="s">
        <v>831</v>
      </c>
      <c r="J36" s="544" t="s">
        <v>832</v>
      </c>
      <c r="K36" s="544" t="s">
        <v>833</v>
      </c>
      <c r="L36" s="544" t="s">
        <v>834</v>
      </c>
      <c r="M36" s="544" t="s">
        <v>835</v>
      </c>
      <c r="N36" s="544" t="s">
        <v>836</v>
      </c>
      <c r="O36" s="544" t="s">
        <v>837</v>
      </c>
      <c r="S36" s="546" t="s">
        <v>220</v>
      </c>
      <c r="T36" s="542" t="s">
        <v>838</v>
      </c>
      <c r="U36" s="513"/>
      <c r="V36" s="547" t="s">
        <v>839</v>
      </c>
      <c r="W36" t="s">
        <v>779</v>
      </c>
    </row>
    <row r="37" spans="1:23" ht="48" x14ac:dyDescent="0.25">
      <c r="A37" s="1004" t="s">
        <v>707</v>
      </c>
      <c r="B37" s="549" t="s">
        <v>800</v>
      </c>
      <c r="C37" s="550" t="s">
        <v>840</v>
      </c>
      <c r="D37" s="525" t="s">
        <v>841</v>
      </c>
      <c r="E37" s="525" t="s">
        <v>842</v>
      </c>
      <c r="F37" s="551" t="s">
        <v>843</v>
      </c>
      <c r="G37" s="508"/>
      <c r="H37" s="525" t="s">
        <v>844</v>
      </c>
      <c r="I37" s="551" t="s">
        <v>420</v>
      </c>
      <c r="J37" s="507" t="s">
        <v>420</v>
      </c>
      <c r="K37" s="507" t="s">
        <v>420</v>
      </c>
      <c r="L37" s="550" t="s">
        <v>845</v>
      </c>
      <c r="M37" s="550" t="s">
        <v>846</v>
      </c>
      <c r="N37" s="507" t="s">
        <v>420</v>
      </c>
      <c r="O37" s="507" t="s">
        <v>420</v>
      </c>
      <c r="P37" s="525" t="s">
        <v>847</v>
      </c>
      <c r="Q37" t="s">
        <v>800</v>
      </c>
      <c r="R37" s="552" t="s">
        <v>848</v>
      </c>
      <c r="S37" s="3" t="s">
        <v>241</v>
      </c>
      <c r="T37" s="542" t="s">
        <v>849</v>
      </c>
      <c r="U37" s="513"/>
      <c r="V37" s="547" t="s">
        <v>850</v>
      </c>
      <c r="W37" s="3" t="s">
        <v>785</v>
      </c>
    </row>
    <row r="38" spans="1:23" ht="60" x14ac:dyDescent="0.25">
      <c r="A38" s="1005"/>
      <c r="B38" s="553"/>
      <c r="C38" s="550" t="s">
        <v>851</v>
      </c>
      <c r="D38" s="525" t="s">
        <v>852</v>
      </c>
      <c r="E38" s="525" t="s">
        <v>853</v>
      </c>
      <c r="F38" s="514"/>
      <c r="G38" s="515"/>
      <c r="H38" s="525" t="s">
        <v>854</v>
      </c>
      <c r="I38" s="514"/>
      <c r="J38" s="515"/>
      <c r="K38" s="515"/>
      <c r="L38" s="550" t="s">
        <v>855</v>
      </c>
      <c r="M38" s="507" t="s">
        <v>856</v>
      </c>
      <c r="N38" s="554"/>
      <c r="O38" s="555"/>
      <c r="P38" s="525" t="s">
        <v>857</v>
      </c>
      <c r="Q38" t="s">
        <v>858</v>
      </c>
      <c r="R38" t="s">
        <v>859</v>
      </c>
      <c r="S38" s="3" t="s">
        <v>860</v>
      </c>
      <c r="T38" s="3" t="s">
        <v>861</v>
      </c>
      <c r="U38" s="513"/>
      <c r="V38" s="547" t="s">
        <v>862</v>
      </c>
      <c r="W38" s="3" t="s">
        <v>790</v>
      </c>
    </row>
    <row r="39" spans="1:23" ht="48" x14ac:dyDescent="0.25">
      <c r="A39" s="1005"/>
      <c r="B39" s="553"/>
      <c r="C39" s="550" t="s">
        <v>863</v>
      </c>
      <c r="D39" s="525" t="s">
        <v>864</v>
      </c>
      <c r="E39" s="525" t="s">
        <v>235</v>
      </c>
      <c r="F39" s="514"/>
      <c r="G39" s="515"/>
      <c r="H39" s="525" t="s">
        <v>865</v>
      </c>
      <c r="I39" s="514"/>
      <c r="J39" s="515"/>
      <c r="K39" s="515"/>
      <c r="L39" s="550" t="s">
        <v>770</v>
      </c>
      <c r="M39" s="554"/>
      <c r="N39" s="554"/>
      <c r="O39" s="555"/>
      <c r="P39" s="3" t="s">
        <v>866</v>
      </c>
      <c r="R39" s="556" t="s">
        <v>235</v>
      </c>
      <c r="S39" s="3" t="s">
        <v>867</v>
      </c>
      <c r="T39" s="557" t="s">
        <v>868</v>
      </c>
      <c r="U39" s="513"/>
      <c r="V39" s="518" t="s">
        <v>869</v>
      </c>
      <c r="W39" t="s">
        <v>794</v>
      </c>
    </row>
    <row r="40" spans="1:23" ht="36" x14ac:dyDescent="0.25">
      <c r="A40" s="1005"/>
      <c r="B40" s="553"/>
      <c r="C40" s="550" t="s">
        <v>870</v>
      </c>
      <c r="D40" s="525" t="s">
        <v>871</v>
      </c>
      <c r="E40" s="525" t="s">
        <v>859</v>
      </c>
      <c r="F40" s="514"/>
      <c r="G40" s="515"/>
      <c r="H40" s="525" t="s">
        <v>872</v>
      </c>
      <c r="I40" s="514"/>
      <c r="J40" s="515"/>
      <c r="K40" s="515"/>
      <c r="L40" s="550" t="s">
        <v>873</v>
      </c>
      <c r="M40" s="517"/>
      <c r="N40" s="554"/>
      <c r="O40" s="555"/>
      <c r="R40" s="556" t="s">
        <v>853</v>
      </c>
      <c r="S40" s="3" t="s">
        <v>874</v>
      </c>
      <c r="T40" s="542" t="s">
        <v>875</v>
      </c>
      <c r="U40" s="513"/>
      <c r="V40" s="547" t="s">
        <v>876</v>
      </c>
      <c r="W40" s="3" t="s">
        <v>798</v>
      </c>
    </row>
    <row r="41" spans="1:23" ht="30" x14ac:dyDescent="0.25">
      <c r="A41" s="1005"/>
      <c r="B41" s="553"/>
      <c r="C41" s="550" t="s">
        <v>877</v>
      </c>
      <c r="D41" s="525" t="s">
        <v>878</v>
      </c>
      <c r="E41" s="2"/>
      <c r="F41" s="514"/>
      <c r="G41" s="515"/>
      <c r="H41" s="551" t="s">
        <v>879</v>
      </c>
      <c r="I41" s="514"/>
      <c r="J41" s="515"/>
      <c r="K41" s="515"/>
      <c r="L41" s="507" t="s">
        <v>880</v>
      </c>
      <c r="M41" s="517"/>
      <c r="N41" s="554"/>
      <c r="O41" s="555"/>
      <c r="R41" s="558" t="s">
        <v>881</v>
      </c>
      <c r="T41" s="542" t="s">
        <v>882</v>
      </c>
      <c r="U41" s="513"/>
      <c r="V41" s="3" t="s">
        <v>883</v>
      </c>
    </row>
    <row r="42" spans="1:23" x14ac:dyDescent="0.25">
      <c r="A42" s="1006"/>
      <c r="B42" s="559"/>
      <c r="C42" s="550" t="s">
        <v>884</v>
      </c>
      <c r="D42" s="525" t="s">
        <v>885</v>
      </c>
      <c r="E42" s="560"/>
      <c r="F42" s="531"/>
      <c r="G42" s="532"/>
      <c r="H42" s="531"/>
      <c r="I42" s="531"/>
      <c r="J42" s="532"/>
      <c r="K42" s="532"/>
      <c r="L42" s="532"/>
      <c r="M42" s="530"/>
      <c r="N42" s="561"/>
      <c r="O42" s="562"/>
      <c r="T42" s="542" t="s">
        <v>886</v>
      </c>
      <c r="V42" s="547" t="s">
        <v>887</v>
      </c>
    </row>
    <row r="43" spans="1:23" ht="15.75" thickBot="1" x14ac:dyDescent="0.3">
      <c r="A43" s="563" t="s">
        <v>888</v>
      </c>
      <c r="B43" s="1007" t="s">
        <v>889</v>
      </c>
      <c r="C43" s="1007"/>
      <c r="D43" s="1007"/>
      <c r="E43" s="1007"/>
      <c r="F43" s="1007"/>
      <c r="G43" s="1007"/>
      <c r="H43" s="1007"/>
      <c r="I43" s="1007"/>
      <c r="J43" s="1007"/>
      <c r="K43" s="1007"/>
      <c r="L43" s="1007"/>
      <c r="M43" s="1007"/>
      <c r="N43" s="1007"/>
      <c r="O43" s="1007"/>
      <c r="T43" s="542" t="s">
        <v>890</v>
      </c>
      <c r="V43" s="547" t="s">
        <v>891</v>
      </c>
    </row>
    <row r="44" spans="1:23" x14ac:dyDescent="0.25">
      <c r="A44"/>
      <c r="D44"/>
      <c r="H44"/>
      <c r="I44"/>
      <c r="J44"/>
      <c r="K44"/>
      <c r="L44"/>
      <c r="M44"/>
      <c r="T44" s="496" t="s">
        <v>892</v>
      </c>
      <c r="V44" s="3" t="s">
        <v>893</v>
      </c>
    </row>
    <row r="45" spans="1:23" x14ac:dyDescent="0.25">
      <c r="A45" s="564" t="s">
        <v>894</v>
      </c>
      <c r="D45"/>
      <c r="H45"/>
      <c r="I45"/>
      <c r="J45"/>
      <c r="K45"/>
      <c r="L45"/>
      <c r="M45"/>
      <c r="N45" s="565"/>
      <c r="T45" s="496" t="s">
        <v>895</v>
      </c>
      <c r="V45" s="3" t="s">
        <v>896</v>
      </c>
    </row>
    <row r="46" spans="1:23" ht="17.25" x14ac:dyDescent="0.25">
      <c r="A46" s="566" t="s">
        <v>897</v>
      </c>
      <c r="D46"/>
      <c r="H46"/>
      <c r="I46"/>
      <c r="J46"/>
      <c r="K46"/>
      <c r="L46"/>
      <c r="M46"/>
      <c r="T46" s="496" t="s">
        <v>898</v>
      </c>
      <c r="V46" s="3" t="s">
        <v>899</v>
      </c>
    </row>
    <row r="47" spans="1:23" x14ac:dyDescent="0.25">
      <c r="A47" s="536" t="s">
        <v>900</v>
      </c>
      <c r="D47"/>
      <c r="H47"/>
      <c r="I47"/>
      <c r="J47"/>
      <c r="K47"/>
      <c r="L47"/>
      <c r="M47"/>
      <c r="T47" s="513" t="s">
        <v>418</v>
      </c>
    </row>
    <row r="48" spans="1:23" x14ac:dyDescent="0.25">
      <c r="A48"/>
      <c r="D48"/>
      <c r="H48"/>
      <c r="I48"/>
      <c r="J48"/>
      <c r="K48"/>
      <c r="L48"/>
      <c r="M48"/>
      <c r="N48" s="567" t="s">
        <v>901</v>
      </c>
    </row>
    <row r="49" spans="1:20" ht="36" x14ac:dyDescent="0.25">
      <c r="A49" s="568" t="s">
        <v>808</v>
      </c>
      <c r="B49" s="548" t="s">
        <v>809</v>
      </c>
      <c r="C49" s="548" t="s">
        <v>257</v>
      </c>
      <c r="D49" s="548" t="s">
        <v>258</v>
      </c>
      <c r="E49" s="569" t="s">
        <v>902</v>
      </c>
      <c r="F49" s="569" t="s">
        <v>903</v>
      </c>
      <c r="G49" s="569" t="s">
        <v>292</v>
      </c>
      <c r="H49" s="548" t="s">
        <v>814</v>
      </c>
      <c r="I49" s="548" t="s">
        <v>904</v>
      </c>
      <c r="J49" s="548" t="s">
        <v>819</v>
      </c>
      <c r="K49" s="548" t="s">
        <v>820</v>
      </c>
      <c r="L49" s="548" t="s">
        <v>821</v>
      </c>
      <c r="M49" s="570" t="s">
        <v>822</v>
      </c>
      <c r="N49" s="571" t="s">
        <v>905</v>
      </c>
      <c r="O49" s="569" t="s">
        <v>906</v>
      </c>
      <c r="P49" s="569" t="s">
        <v>907</v>
      </c>
      <c r="Q49" s="569" t="s">
        <v>908</v>
      </c>
      <c r="T49" s="513"/>
    </row>
    <row r="50" spans="1:20" s="572" customFormat="1" ht="24" x14ac:dyDescent="0.25">
      <c r="A50" s="568" t="s">
        <v>825</v>
      </c>
      <c r="B50" s="544" t="s">
        <v>809</v>
      </c>
      <c r="C50" s="544" t="s">
        <v>257</v>
      </c>
      <c r="D50" s="544" t="s">
        <v>258</v>
      </c>
      <c r="E50" s="545" t="s">
        <v>827</v>
      </c>
      <c r="F50" s="545" t="s">
        <v>909</v>
      </c>
      <c r="G50" s="545" t="s">
        <v>292</v>
      </c>
      <c r="H50" s="544" t="s">
        <v>910</v>
      </c>
      <c r="I50" s="544" t="s">
        <v>911</v>
      </c>
      <c r="J50" s="544" t="s">
        <v>834</v>
      </c>
      <c r="K50" s="544" t="s">
        <v>835</v>
      </c>
      <c r="L50" s="544" t="s">
        <v>836</v>
      </c>
      <c r="M50" s="544" t="s">
        <v>837</v>
      </c>
      <c r="N50" s="545" t="s">
        <v>912</v>
      </c>
      <c r="O50" s="545" t="s">
        <v>913</v>
      </c>
      <c r="P50" s="545" t="s">
        <v>914</v>
      </c>
      <c r="Q50" s="545" t="s">
        <v>915</v>
      </c>
      <c r="R50"/>
      <c r="S50" s="16" t="s">
        <v>916</v>
      </c>
    </row>
    <row r="51" spans="1:20" s="576" customFormat="1" ht="36" x14ac:dyDescent="0.25">
      <c r="A51" s="1008" t="s">
        <v>707</v>
      </c>
      <c r="B51" s="550" t="s">
        <v>917</v>
      </c>
      <c r="C51" s="550" t="s">
        <v>918</v>
      </c>
      <c r="D51" s="550" t="s">
        <v>919</v>
      </c>
      <c r="E51" s="525" t="s">
        <v>842</v>
      </c>
      <c r="F51" s="573" t="s">
        <v>283</v>
      </c>
      <c r="G51" s="1011" t="s">
        <v>920</v>
      </c>
      <c r="H51" s="508"/>
      <c r="I51" s="550" t="s">
        <v>420</v>
      </c>
      <c r="J51" s="550" t="s">
        <v>845</v>
      </c>
      <c r="K51" s="507" t="s">
        <v>846</v>
      </c>
      <c r="L51" s="507" t="s">
        <v>420</v>
      </c>
      <c r="M51" s="507" t="s">
        <v>420</v>
      </c>
      <c r="N51" s="575" t="s">
        <v>921</v>
      </c>
      <c r="O51" s="525" t="s">
        <v>922</v>
      </c>
      <c r="P51" s="551" t="s">
        <v>420</v>
      </c>
      <c r="Q51" s="551" t="s">
        <v>420</v>
      </c>
      <c r="R51" s="16"/>
      <c r="S51" s="494" t="s">
        <v>923</v>
      </c>
    </row>
    <row r="52" spans="1:20" s="576" customFormat="1" ht="36" x14ac:dyDescent="0.25">
      <c r="A52" s="1009"/>
      <c r="B52" s="550" t="s">
        <v>924</v>
      </c>
      <c r="C52" s="550" t="s">
        <v>925</v>
      </c>
      <c r="D52" s="550" t="s">
        <v>870</v>
      </c>
      <c r="E52" s="525" t="s">
        <v>853</v>
      </c>
      <c r="F52" s="525" t="s">
        <v>841</v>
      </c>
      <c r="G52" s="1012"/>
      <c r="H52" s="515"/>
      <c r="I52" s="550" t="s">
        <v>926</v>
      </c>
      <c r="J52" s="550" t="s">
        <v>855</v>
      </c>
      <c r="K52" s="515"/>
      <c r="L52" s="515"/>
      <c r="M52" s="515"/>
      <c r="N52" s="578"/>
      <c r="O52" s="574" t="s">
        <v>927</v>
      </c>
      <c r="P52" s="514"/>
      <c r="Q52" s="579"/>
      <c r="S52" s="494" t="s">
        <v>928</v>
      </c>
    </row>
    <row r="53" spans="1:20" s="576" customFormat="1" ht="36" x14ac:dyDescent="0.25">
      <c r="A53" s="1009"/>
      <c r="B53" s="517"/>
      <c r="C53" s="550" t="s">
        <v>929</v>
      </c>
      <c r="D53" s="550" t="s">
        <v>877</v>
      </c>
      <c r="E53" s="525" t="s">
        <v>235</v>
      </c>
      <c r="F53" s="525" t="s">
        <v>930</v>
      </c>
      <c r="G53" s="514"/>
      <c r="H53" s="515"/>
      <c r="I53" s="550" t="s">
        <v>931</v>
      </c>
      <c r="J53" s="550" t="s">
        <v>770</v>
      </c>
      <c r="K53" s="515"/>
      <c r="L53" s="515"/>
      <c r="M53" s="515"/>
      <c r="N53" s="578"/>
      <c r="O53" s="580" t="s">
        <v>932</v>
      </c>
      <c r="P53" s="514"/>
      <c r="Q53" s="579"/>
      <c r="S53" s="511" t="s">
        <v>933</v>
      </c>
    </row>
    <row r="54" spans="1:20" s="576" customFormat="1" ht="24" x14ac:dyDescent="0.25">
      <c r="A54" s="1009"/>
      <c r="B54" s="517"/>
      <c r="C54" s="517"/>
      <c r="D54" s="550" t="s">
        <v>884</v>
      </c>
      <c r="E54" s="525" t="s">
        <v>859</v>
      </c>
      <c r="F54" s="525" t="s">
        <v>934</v>
      </c>
      <c r="G54" s="514"/>
      <c r="H54" s="515"/>
      <c r="I54" s="581"/>
      <c r="J54" s="550" t="s">
        <v>873</v>
      </c>
      <c r="K54" s="515"/>
      <c r="L54" s="515"/>
      <c r="M54" s="515"/>
      <c r="N54" s="578"/>
      <c r="O54" s="577" t="s">
        <v>418</v>
      </c>
      <c r="P54" s="514"/>
      <c r="Q54" s="579"/>
      <c r="S54" s="511" t="s">
        <v>935</v>
      </c>
    </row>
    <row r="55" spans="1:20" s="576" customFormat="1" ht="24" x14ac:dyDescent="0.25">
      <c r="A55" s="1009"/>
      <c r="B55" s="517"/>
      <c r="C55" s="517"/>
      <c r="D55" s="517"/>
      <c r="E55" s="2"/>
      <c r="F55" s="525" t="s">
        <v>936</v>
      </c>
      <c r="G55" s="514"/>
      <c r="H55" s="515"/>
      <c r="I55" s="581"/>
      <c r="J55" s="550" t="s">
        <v>937</v>
      </c>
      <c r="K55" s="515"/>
      <c r="L55" s="515"/>
      <c r="M55" s="515"/>
      <c r="N55" s="578"/>
      <c r="O55" s="1"/>
      <c r="P55" s="514"/>
      <c r="Q55" s="579"/>
      <c r="S55" s="494" t="s">
        <v>938</v>
      </c>
    </row>
    <row r="56" spans="1:20" s="576" customFormat="1" x14ac:dyDescent="0.25">
      <c r="A56" s="1009"/>
      <c r="B56" s="517"/>
      <c r="C56" s="517"/>
      <c r="D56" s="517"/>
      <c r="E56" s="2"/>
      <c r="F56" s="525" t="s">
        <v>939</v>
      </c>
      <c r="G56" s="514"/>
      <c r="H56" s="515"/>
      <c r="I56" s="581"/>
      <c r="J56" s="517"/>
      <c r="K56" s="515"/>
      <c r="L56" s="515"/>
      <c r="M56" s="515"/>
      <c r="N56" s="578"/>
      <c r="O56" s="1"/>
      <c r="P56" s="514"/>
      <c r="Q56" s="579"/>
      <c r="S56" s="576" t="s">
        <v>940</v>
      </c>
    </row>
    <row r="57" spans="1:20" s="576" customFormat="1" x14ac:dyDescent="0.25">
      <c r="A57" s="1009"/>
      <c r="B57" s="517"/>
      <c r="C57" s="517"/>
      <c r="D57" s="517"/>
      <c r="E57" s="2"/>
      <c r="F57" s="525" t="s">
        <v>941</v>
      </c>
      <c r="G57" s="514"/>
      <c r="H57" s="515"/>
      <c r="I57" s="581"/>
      <c r="J57" s="517"/>
      <c r="K57" s="515"/>
      <c r="L57" s="515"/>
      <c r="M57" s="515"/>
      <c r="N57" s="578"/>
      <c r="O57" s="1"/>
      <c r="P57" s="514"/>
      <c r="Q57" s="579"/>
      <c r="S57" s="576" t="s">
        <v>942</v>
      </c>
    </row>
    <row r="58" spans="1:20" s="576" customFormat="1" x14ac:dyDescent="0.25">
      <c r="A58" s="1009"/>
      <c r="B58" s="517"/>
      <c r="C58" s="517"/>
      <c r="D58" s="517"/>
      <c r="E58" s="2"/>
      <c r="F58" s="525" t="s">
        <v>414</v>
      </c>
      <c r="G58" s="514"/>
      <c r="H58" s="515"/>
      <c r="I58" s="581"/>
      <c r="J58" s="517"/>
      <c r="K58" s="515"/>
      <c r="L58" s="515"/>
      <c r="M58" s="515"/>
      <c r="N58" s="578"/>
      <c r="O58" s="1"/>
      <c r="P58" s="514"/>
      <c r="Q58" s="579"/>
    </row>
    <row r="59" spans="1:20" s="576" customFormat="1" ht="24" x14ac:dyDescent="0.25">
      <c r="A59" s="1009"/>
      <c r="B59" s="517"/>
      <c r="C59" s="517"/>
      <c r="D59" s="517"/>
      <c r="E59" s="2"/>
      <c r="F59" s="525" t="s">
        <v>943</v>
      </c>
      <c r="G59" s="514"/>
      <c r="H59" s="515"/>
      <c r="I59" s="581"/>
      <c r="J59" s="517"/>
      <c r="K59" s="515"/>
      <c r="L59" s="515"/>
      <c r="M59" s="515"/>
      <c r="N59" s="578"/>
      <c r="O59" s="1"/>
      <c r="P59" s="514"/>
      <c r="Q59" s="579"/>
    </row>
    <row r="60" spans="1:20" s="576" customFormat="1" x14ac:dyDescent="0.25">
      <c r="A60" s="1009"/>
      <c r="B60" s="517"/>
      <c r="C60" s="517"/>
      <c r="D60" s="517"/>
      <c r="E60" s="2"/>
      <c r="F60" s="525" t="s">
        <v>415</v>
      </c>
      <c r="G60" s="514"/>
      <c r="H60" s="515"/>
      <c r="I60" s="581"/>
      <c r="J60" s="517"/>
      <c r="K60" s="515"/>
      <c r="L60" s="515"/>
      <c r="M60" s="515"/>
      <c r="N60" s="578"/>
      <c r="O60" s="1"/>
      <c r="P60" s="514"/>
      <c r="Q60" s="579"/>
    </row>
    <row r="61" spans="1:20" s="576" customFormat="1" x14ac:dyDescent="0.25">
      <c r="A61" s="1009"/>
      <c r="B61" s="517"/>
      <c r="C61" s="517"/>
      <c r="D61" s="517"/>
      <c r="E61" s="2"/>
      <c r="F61" s="525" t="s">
        <v>944</v>
      </c>
      <c r="G61" s="514"/>
      <c r="H61" s="515"/>
      <c r="I61" s="581"/>
      <c r="J61" s="517"/>
      <c r="K61" s="515"/>
      <c r="L61" s="515"/>
      <c r="M61" s="515"/>
      <c r="N61" s="578"/>
      <c r="O61" s="1"/>
      <c r="P61" s="514"/>
      <c r="Q61" s="579"/>
    </row>
    <row r="62" spans="1:20" s="576" customFormat="1" x14ac:dyDescent="0.25">
      <c r="A62" s="1009"/>
      <c r="B62" s="517"/>
      <c r="C62" s="517"/>
      <c r="D62" s="517"/>
      <c r="E62" s="2"/>
      <c r="F62" s="525" t="s">
        <v>945</v>
      </c>
      <c r="G62" s="514"/>
      <c r="H62" s="515"/>
      <c r="I62" s="581"/>
      <c r="J62" s="517"/>
      <c r="K62" s="515"/>
      <c r="L62" s="515"/>
      <c r="M62" s="515"/>
      <c r="N62" s="578"/>
      <c r="O62" s="1"/>
      <c r="P62" s="514"/>
      <c r="Q62" s="579"/>
    </row>
    <row r="63" spans="1:20" s="576" customFormat="1" x14ac:dyDescent="0.25">
      <c r="A63" s="1009"/>
      <c r="B63" s="517"/>
      <c r="C63" s="517"/>
      <c r="D63" s="517"/>
      <c r="E63" s="2"/>
      <c r="F63" s="525" t="s">
        <v>946</v>
      </c>
      <c r="G63" s="514"/>
      <c r="H63" s="515"/>
      <c r="I63" s="581"/>
      <c r="J63" s="517"/>
      <c r="K63" s="515"/>
      <c r="L63" s="515"/>
      <c r="M63" s="515"/>
      <c r="N63" s="578"/>
      <c r="O63" s="1"/>
      <c r="P63" s="514"/>
      <c r="Q63" s="579"/>
    </row>
    <row r="64" spans="1:20" s="576" customFormat="1" x14ac:dyDescent="0.25">
      <c r="A64" s="1010"/>
      <c r="B64" s="517"/>
      <c r="C64" s="517"/>
      <c r="D64" s="517"/>
      <c r="E64" s="2"/>
      <c r="F64" s="573" t="s">
        <v>284</v>
      </c>
      <c r="G64" s="514"/>
      <c r="H64" s="515"/>
      <c r="I64" s="581"/>
      <c r="J64" s="517"/>
      <c r="K64" s="515"/>
      <c r="L64" s="515"/>
      <c r="M64" s="515"/>
      <c r="N64" s="578"/>
      <c r="O64" s="1"/>
      <c r="P64" s="514"/>
      <c r="Q64" s="579"/>
    </row>
    <row r="65" spans="1:18" x14ac:dyDescent="0.25">
      <c r="A65" s="582" t="s">
        <v>888</v>
      </c>
      <c r="B65" s="1007" t="s">
        <v>889</v>
      </c>
      <c r="C65" s="1007"/>
      <c r="D65" s="1007"/>
      <c r="E65" s="1007"/>
      <c r="F65" s="1007"/>
      <c r="G65" s="1007"/>
      <c r="H65" s="1007"/>
      <c r="I65" s="1007"/>
      <c r="J65" s="1007"/>
      <c r="K65" s="1007"/>
      <c r="L65" s="1007"/>
      <c r="M65" s="1007"/>
      <c r="N65" s="1007"/>
      <c r="O65" s="1007"/>
      <c r="P65" s="1007"/>
      <c r="Q65" s="1007"/>
      <c r="R65" s="576"/>
    </row>
    <row r="66" spans="1:18" x14ac:dyDescent="0.25">
      <c r="A66" s="564" t="s">
        <v>947</v>
      </c>
      <c r="D66"/>
      <c r="H66"/>
      <c r="I66"/>
      <c r="J66"/>
      <c r="K66"/>
      <c r="L66"/>
      <c r="M66"/>
    </row>
    <row r="67" spans="1:18" x14ac:dyDescent="0.25">
      <c r="A67" s="564" t="s">
        <v>894</v>
      </c>
      <c r="D67"/>
      <c r="H67"/>
      <c r="I67"/>
      <c r="J67"/>
      <c r="K67"/>
      <c r="L67"/>
      <c r="M67"/>
    </row>
    <row r="68" spans="1:18" x14ac:dyDescent="0.25">
      <c r="A68" s="567" t="s">
        <v>948</v>
      </c>
      <c r="D68"/>
      <c r="H68"/>
      <c r="I68"/>
      <c r="J68"/>
      <c r="K68"/>
      <c r="L68"/>
      <c r="M68"/>
    </row>
    <row r="69" spans="1:18" x14ac:dyDescent="0.25">
      <c r="A69" s="567"/>
      <c r="D69"/>
      <c r="H69"/>
      <c r="I69"/>
      <c r="J69"/>
      <c r="K69"/>
      <c r="L69"/>
      <c r="M69"/>
    </row>
    <row r="70" spans="1:18" ht="17.25" x14ac:dyDescent="0.25">
      <c r="A70" s="566" t="s">
        <v>939</v>
      </c>
      <c r="D70"/>
      <c r="H70"/>
      <c r="I70"/>
      <c r="J70"/>
      <c r="K70"/>
      <c r="L70"/>
      <c r="M70"/>
    </row>
    <row r="71" spans="1:18" x14ac:dyDescent="0.25">
      <c r="A71" s="536" t="s">
        <v>949</v>
      </c>
      <c r="D71"/>
      <c r="H71"/>
      <c r="I71"/>
      <c r="J71"/>
      <c r="K71"/>
      <c r="L71"/>
      <c r="M71"/>
    </row>
    <row r="72" spans="1:18" x14ac:dyDescent="0.25">
      <c r="A72"/>
      <c r="D72"/>
      <c r="H72"/>
      <c r="I72"/>
      <c r="J72"/>
      <c r="K72"/>
      <c r="L72"/>
      <c r="M72"/>
      <c r="N72" s="17"/>
      <c r="O72" s="17"/>
      <c r="P72" s="17"/>
      <c r="Q72" s="17"/>
    </row>
    <row r="73" spans="1:18" ht="36" x14ac:dyDescent="0.25">
      <c r="A73" s="568" t="s">
        <v>808</v>
      </c>
      <c r="B73" s="548" t="s">
        <v>809</v>
      </c>
      <c r="C73" s="548" t="s">
        <v>257</v>
      </c>
      <c r="D73" s="569" t="s">
        <v>270</v>
      </c>
      <c r="E73" s="569" t="s">
        <v>258</v>
      </c>
      <c r="F73" s="569" t="s">
        <v>271</v>
      </c>
      <c r="G73" s="569" t="s">
        <v>950</v>
      </c>
      <c r="H73" s="569" t="s">
        <v>272</v>
      </c>
      <c r="I73" s="569" t="s">
        <v>951</v>
      </c>
      <c r="J73" s="548" t="s">
        <v>819</v>
      </c>
      <c r="K73" s="548" t="s">
        <v>820</v>
      </c>
      <c r="L73" s="548" t="s">
        <v>821</v>
      </c>
      <c r="M73" s="570" t="s">
        <v>822</v>
      </c>
      <c r="N73" s="17"/>
      <c r="O73" s="17"/>
      <c r="P73" s="17"/>
      <c r="Q73" s="17"/>
    </row>
    <row r="74" spans="1:18" ht="24" x14ac:dyDescent="0.25">
      <c r="A74" s="1008" t="s">
        <v>707</v>
      </c>
      <c r="B74" s="550" t="s">
        <v>939</v>
      </c>
      <c r="C74" s="550" t="s">
        <v>952</v>
      </c>
      <c r="D74" s="525" t="s">
        <v>953</v>
      </c>
      <c r="E74" s="525" t="s">
        <v>954</v>
      </c>
      <c r="F74" s="583" t="s">
        <v>955</v>
      </c>
      <c r="G74" s="584" t="s">
        <v>956</v>
      </c>
      <c r="H74" s="585" t="s">
        <v>957</v>
      </c>
      <c r="I74" s="586"/>
      <c r="J74" s="550" t="s">
        <v>845</v>
      </c>
      <c r="K74" s="507" t="s">
        <v>846</v>
      </c>
      <c r="L74" s="507" t="s">
        <v>420</v>
      </c>
      <c r="M74" s="507" t="s">
        <v>420</v>
      </c>
      <c r="N74" s="17"/>
      <c r="O74" s="17"/>
      <c r="P74" s="17"/>
      <c r="Q74" s="17"/>
    </row>
    <row r="75" spans="1:18" ht="36" x14ac:dyDescent="0.25">
      <c r="A75" s="1009"/>
      <c r="B75" s="550"/>
      <c r="C75" s="550" t="s">
        <v>958</v>
      </c>
      <c r="D75" s="525" t="s">
        <v>959</v>
      </c>
      <c r="E75" s="525" t="s">
        <v>960</v>
      </c>
      <c r="F75" s="587" t="s">
        <v>961</v>
      </c>
      <c r="G75" s="587" t="s">
        <v>962</v>
      </c>
      <c r="H75" s="585" t="s">
        <v>963</v>
      </c>
      <c r="I75" s="586"/>
      <c r="J75" s="550" t="s">
        <v>855</v>
      </c>
      <c r="K75" s="515"/>
      <c r="L75" s="515"/>
      <c r="M75" s="515"/>
      <c r="N75" s="17"/>
      <c r="O75" s="17"/>
      <c r="P75" s="17"/>
      <c r="Q75" s="17"/>
    </row>
    <row r="76" spans="1:18" ht="24" x14ac:dyDescent="0.25">
      <c r="A76" s="1009"/>
      <c r="B76" s="517"/>
      <c r="C76" s="550" t="s">
        <v>964</v>
      </c>
      <c r="D76" s="525" t="s">
        <v>965</v>
      </c>
      <c r="E76" s="525" t="s">
        <v>966</v>
      </c>
      <c r="F76" s="587"/>
      <c r="G76" s="585" t="s">
        <v>967</v>
      </c>
      <c r="H76" s="585" t="s">
        <v>968</v>
      </c>
      <c r="I76" s="586"/>
      <c r="J76" s="550" t="s">
        <v>770</v>
      </c>
      <c r="K76" s="515"/>
      <c r="L76" s="515"/>
      <c r="M76" s="515"/>
      <c r="N76" s="17"/>
      <c r="O76" s="17"/>
      <c r="P76" s="17"/>
      <c r="Q76" s="17"/>
    </row>
    <row r="77" spans="1:18" ht="30" x14ac:dyDescent="0.25">
      <c r="A77" s="1009"/>
      <c r="B77" s="517"/>
      <c r="C77" s="517" t="s">
        <v>969</v>
      </c>
      <c r="D77" s="525" t="s">
        <v>970</v>
      </c>
      <c r="E77" s="525" t="s">
        <v>884</v>
      </c>
      <c r="F77" s="587"/>
      <c r="G77" s="585" t="s">
        <v>971</v>
      </c>
      <c r="H77" s="585" t="s">
        <v>972</v>
      </c>
      <c r="I77" s="581"/>
      <c r="J77" s="550" t="s">
        <v>873</v>
      </c>
      <c r="K77" s="515"/>
      <c r="L77" s="515"/>
      <c r="M77" s="515"/>
      <c r="N77" s="17"/>
      <c r="O77" s="17"/>
      <c r="P77" s="17"/>
      <c r="Q77" s="17"/>
    </row>
    <row r="78" spans="1:18" ht="24" x14ac:dyDescent="0.25">
      <c r="A78" s="1009"/>
      <c r="B78" s="517"/>
      <c r="C78" s="517"/>
      <c r="D78" s="525" t="s">
        <v>973</v>
      </c>
      <c r="E78" s="2"/>
      <c r="F78" s="587"/>
      <c r="G78" s="585" t="s">
        <v>974</v>
      </c>
      <c r="H78" s="585" t="s">
        <v>975</v>
      </c>
      <c r="I78" s="581"/>
      <c r="J78" s="550" t="s">
        <v>937</v>
      </c>
      <c r="K78" s="515"/>
      <c r="L78" s="515"/>
      <c r="M78" s="515"/>
      <c r="N78" s="17"/>
      <c r="O78" s="17"/>
      <c r="P78" s="17"/>
      <c r="Q78" s="17"/>
    </row>
    <row r="79" spans="1:18" x14ac:dyDescent="0.25">
      <c r="A79" s="1009"/>
      <c r="B79" s="517"/>
      <c r="C79" s="517"/>
      <c r="D79" s="517"/>
      <c r="E79" s="2"/>
      <c r="F79" s="587"/>
      <c r="G79" s="585" t="s">
        <v>976</v>
      </c>
      <c r="H79" s="585" t="s">
        <v>977</v>
      </c>
      <c r="I79" s="581"/>
      <c r="J79" s="517"/>
      <c r="K79" s="515"/>
      <c r="L79" s="515"/>
      <c r="M79" s="515"/>
      <c r="N79" s="17"/>
      <c r="O79" s="17"/>
      <c r="P79" s="17"/>
      <c r="Q79" s="17"/>
    </row>
    <row r="80" spans="1:18" x14ac:dyDescent="0.25">
      <c r="A80" s="1009"/>
      <c r="B80" s="517"/>
      <c r="C80" s="517"/>
      <c r="D80" s="517"/>
      <c r="E80" s="2"/>
      <c r="F80" s="587"/>
      <c r="G80" s="585" t="s">
        <v>978</v>
      </c>
      <c r="H80" s="585" t="s">
        <v>972</v>
      </c>
      <c r="I80" s="581"/>
      <c r="J80" s="517"/>
      <c r="K80" s="515"/>
      <c r="L80" s="515"/>
      <c r="M80" s="515"/>
      <c r="N80" s="17"/>
      <c r="O80" s="17"/>
      <c r="P80" s="17"/>
      <c r="Q80" s="17"/>
    </row>
    <row r="81" spans="1:17" x14ac:dyDescent="0.25">
      <c r="A81" s="1009"/>
      <c r="B81" s="517"/>
      <c r="C81" s="517"/>
      <c r="D81" s="517"/>
      <c r="E81" s="2"/>
      <c r="F81" s="577"/>
      <c r="G81" s="514"/>
      <c r="H81" s="515"/>
      <c r="I81" s="581"/>
      <c r="J81" s="517"/>
      <c r="K81" s="515"/>
      <c r="L81" s="515"/>
      <c r="M81" s="515"/>
      <c r="N81" s="17"/>
      <c r="O81" s="17"/>
      <c r="P81" s="17"/>
      <c r="Q81" s="17"/>
    </row>
    <row r="82" spans="1:17" x14ac:dyDescent="0.25">
      <c r="A82" s="1009"/>
      <c r="B82" s="517"/>
      <c r="C82" s="517"/>
      <c r="D82" s="517"/>
      <c r="E82" s="2"/>
      <c r="F82" s="525"/>
      <c r="G82" s="514"/>
      <c r="H82" s="515"/>
      <c r="I82" s="581"/>
      <c r="J82" s="517"/>
      <c r="K82" s="515"/>
      <c r="L82" s="515"/>
      <c r="M82" s="515"/>
      <c r="N82" s="17"/>
      <c r="O82" s="17"/>
      <c r="P82" s="17"/>
      <c r="Q82" s="17"/>
    </row>
    <row r="83" spans="1:17" x14ac:dyDescent="0.25">
      <c r="A83" s="1009"/>
      <c r="B83" s="517"/>
      <c r="C83" s="517"/>
      <c r="D83" s="517"/>
      <c r="E83" s="2"/>
      <c r="F83" s="525"/>
      <c r="G83" s="514"/>
      <c r="H83" s="515"/>
      <c r="I83" s="581"/>
      <c r="J83" s="517"/>
      <c r="K83" s="515"/>
      <c r="L83" s="515"/>
      <c r="M83" s="515"/>
      <c r="N83" s="17"/>
      <c r="O83" s="17"/>
      <c r="P83" s="17"/>
      <c r="Q83" s="17"/>
    </row>
    <row r="84" spans="1:17" x14ac:dyDescent="0.25">
      <c r="A84" s="1009"/>
      <c r="B84" s="517"/>
      <c r="C84" s="517"/>
      <c r="D84" s="517"/>
      <c r="E84" s="2"/>
      <c r="F84" s="525"/>
      <c r="G84" s="514"/>
      <c r="H84" s="515"/>
      <c r="I84" s="581"/>
      <c r="J84" s="517"/>
      <c r="K84" s="515"/>
      <c r="L84" s="515"/>
      <c r="M84" s="515"/>
      <c r="N84" s="17"/>
      <c r="O84" s="17"/>
      <c r="P84" s="17"/>
      <c r="Q84" s="17"/>
    </row>
    <row r="85" spans="1:17" x14ac:dyDescent="0.25">
      <c r="A85" s="1009"/>
      <c r="B85" s="517"/>
      <c r="C85" s="517"/>
      <c r="D85" s="517"/>
      <c r="E85" s="2"/>
      <c r="F85" s="525"/>
      <c r="G85" s="514"/>
      <c r="H85" s="515"/>
      <c r="I85" s="581"/>
      <c r="J85" s="517"/>
      <c r="K85" s="515"/>
      <c r="L85" s="515"/>
      <c r="M85" s="515"/>
      <c r="N85" s="17"/>
      <c r="O85" s="17"/>
      <c r="P85" s="17"/>
      <c r="Q85" s="17"/>
    </row>
    <row r="86" spans="1:17" x14ac:dyDescent="0.25">
      <c r="A86" s="1009"/>
      <c r="B86" s="517"/>
      <c r="C86" s="517"/>
      <c r="D86" s="517"/>
      <c r="E86" s="2"/>
      <c r="F86" s="525"/>
      <c r="G86" s="514"/>
      <c r="H86" s="515"/>
      <c r="I86" s="581"/>
      <c r="J86" s="517"/>
      <c r="K86" s="515"/>
      <c r="L86" s="515"/>
      <c r="M86" s="515"/>
      <c r="N86" s="17"/>
      <c r="O86" s="17"/>
      <c r="P86" s="17"/>
      <c r="Q86" s="17"/>
    </row>
    <row r="87" spans="1:17" x14ac:dyDescent="0.25">
      <c r="A87" s="1010"/>
      <c r="B87" s="517"/>
      <c r="C87" s="517"/>
      <c r="D87" s="517"/>
      <c r="E87" s="2"/>
      <c r="F87" s="573"/>
      <c r="G87" s="514"/>
      <c r="H87" s="515"/>
      <c r="I87" s="581"/>
      <c r="J87" s="517"/>
      <c r="K87" s="515"/>
      <c r="L87" s="515"/>
      <c r="M87" s="515"/>
      <c r="N87" s="17"/>
      <c r="O87" s="17"/>
      <c r="P87" s="17"/>
      <c r="Q87" s="17"/>
    </row>
    <row r="88" spans="1:17" x14ac:dyDescent="0.25">
      <c r="A88"/>
      <c r="D88"/>
      <c r="H88"/>
      <c r="I88"/>
      <c r="J88"/>
      <c r="K88"/>
      <c r="L88"/>
      <c r="M88"/>
    </row>
    <row r="89" spans="1:17" ht="17.25" x14ac:dyDescent="0.25">
      <c r="A89" s="486" t="s">
        <v>979</v>
      </c>
      <c r="D89"/>
      <c r="H89"/>
      <c r="I89"/>
      <c r="J89"/>
      <c r="K89"/>
      <c r="L89"/>
      <c r="M89"/>
    </row>
    <row r="90" spans="1:17" x14ac:dyDescent="0.25">
      <c r="A90"/>
      <c r="D90"/>
      <c r="H90"/>
      <c r="I90"/>
      <c r="J90"/>
      <c r="K90"/>
      <c r="L90"/>
      <c r="M90"/>
    </row>
    <row r="91" spans="1:17" x14ac:dyDescent="0.25">
      <c r="A91" s="536" t="s">
        <v>980</v>
      </c>
      <c r="D91"/>
      <c r="H91"/>
      <c r="I91"/>
      <c r="J91"/>
      <c r="K91"/>
      <c r="L91"/>
      <c r="M91"/>
    </row>
    <row r="92" spans="1:17" x14ac:dyDescent="0.25">
      <c r="A92"/>
      <c r="D92"/>
      <c r="H92"/>
      <c r="I92"/>
      <c r="J92"/>
      <c r="K92"/>
      <c r="L92"/>
      <c r="M92"/>
    </row>
    <row r="93" spans="1:17" ht="36" x14ac:dyDescent="0.25">
      <c r="A93" s="539" t="s">
        <v>808</v>
      </c>
      <c r="B93" s="539" t="s">
        <v>809</v>
      </c>
      <c r="C93" s="588" t="s">
        <v>257</v>
      </c>
      <c r="D93" s="588" t="s">
        <v>981</v>
      </c>
      <c r="E93" s="588" t="s">
        <v>270</v>
      </c>
      <c r="F93" s="588" t="s">
        <v>216</v>
      </c>
      <c r="G93" s="588" t="s">
        <v>982</v>
      </c>
      <c r="H93" s="539" t="s">
        <v>819</v>
      </c>
      <c r="I93" s="539" t="s">
        <v>820</v>
      </c>
      <c r="J93" s="539" t="s">
        <v>983</v>
      </c>
      <c r="K93" s="539" t="s">
        <v>822</v>
      </c>
      <c r="L93" s="484" t="s">
        <v>137</v>
      </c>
    </row>
    <row r="94" spans="1:17" ht="24" x14ac:dyDescent="0.25">
      <c r="A94" s="499" t="s">
        <v>825</v>
      </c>
      <c r="B94" s="589" t="s">
        <v>809</v>
      </c>
      <c r="C94" s="590" t="s">
        <v>257</v>
      </c>
      <c r="D94" s="590" t="s">
        <v>981</v>
      </c>
      <c r="E94" s="590" t="s">
        <v>984</v>
      </c>
      <c r="F94" s="590" t="s">
        <v>216</v>
      </c>
      <c r="G94" s="590" t="s">
        <v>985</v>
      </c>
      <c r="H94" s="589" t="s">
        <v>834</v>
      </c>
      <c r="I94" s="589" t="s">
        <v>835</v>
      </c>
      <c r="J94" s="589" t="s">
        <v>836</v>
      </c>
      <c r="K94" s="589" t="s">
        <v>837</v>
      </c>
    </row>
    <row r="95" spans="1:17" ht="24" x14ac:dyDescent="0.25">
      <c r="A95" s="1013" t="s">
        <v>707</v>
      </c>
      <c r="B95" s="591" t="s">
        <v>986</v>
      </c>
      <c r="C95" s="592" t="s">
        <v>987</v>
      </c>
      <c r="D95" s="592" t="s">
        <v>988</v>
      </c>
      <c r="E95" s="593" t="s">
        <v>989</v>
      </c>
      <c r="F95" s="592" t="s">
        <v>990</v>
      </c>
      <c r="G95" s="593" t="s">
        <v>991</v>
      </c>
      <c r="H95" s="594" t="s">
        <v>845</v>
      </c>
      <c r="I95" s="594" t="s">
        <v>846</v>
      </c>
      <c r="J95" s="594" t="s">
        <v>420</v>
      </c>
      <c r="K95" s="594" t="s">
        <v>420</v>
      </c>
    </row>
    <row r="96" spans="1:17" ht="36" x14ac:dyDescent="0.25">
      <c r="A96" s="1013"/>
      <c r="B96" s="553"/>
      <c r="C96" s="496" t="s">
        <v>992</v>
      </c>
      <c r="D96" s="496" t="s">
        <v>993</v>
      </c>
      <c r="E96" s="595" t="s">
        <v>994</v>
      </c>
      <c r="F96" s="496" t="s">
        <v>995</v>
      </c>
      <c r="G96" s="513"/>
      <c r="H96" s="596" t="s">
        <v>855</v>
      </c>
      <c r="I96" s="596" t="s">
        <v>996</v>
      </c>
      <c r="J96" s="553"/>
      <c r="K96" s="597"/>
    </row>
    <row r="97" spans="1:13" x14ac:dyDescent="0.25">
      <c r="A97" s="1013"/>
      <c r="B97" s="553"/>
      <c r="C97" s="496" t="s">
        <v>997</v>
      </c>
      <c r="D97" s="496" t="s">
        <v>998</v>
      </c>
      <c r="E97" s="595" t="s">
        <v>965</v>
      </c>
      <c r="F97" s="496" t="s">
        <v>999</v>
      </c>
      <c r="G97" s="513"/>
      <c r="H97" s="596" t="s">
        <v>770</v>
      </c>
      <c r="I97" s="517"/>
      <c r="J97" s="553"/>
      <c r="K97" s="597"/>
    </row>
    <row r="98" spans="1:13" ht="24" x14ac:dyDescent="0.25">
      <c r="A98" s="1013"/>
      <c r="B98" s="553"/>
      <c r="C98" s="496" t="s">
        <v>1000</v>
      </c>
      <c r="D98" s="2"/>
      <c r="E98" s="2"/>
      <c r="F98" s="496" t="s">
        <v>1001</v>
      </c>
      <c r="G98" s="513"/>
      <c r="H98" s="596" t="s">
        <v>873</v>
      </c>
      <c r="I98" s="517"/>
      <c r="J98" s="553"/>
      <c r="K98" s="597"/>
    </row>
    <row r="99" spans="1:13" ht="24" x14ac:dyDescent="0.25">
      <c r="A99" s="1013"/>
      <c r="B99" s="553"/>
      <c r="C99" s="496" t="s">
        <v>1002</v>
      </c>
      <c r="D99" s="2"/>
      <c r="E99" s="2"/>
      <c r="F99" s="496" t="s">
        <v>1003</v>
      </c>
      <c r="G99" s="513"/>
      <c r="H99" s="596" t="s">
        <v>1004</v>
      </c>
      <c r="I99" s="517"/>
      <c r="J99" s="553"/>
      <c r="K99" s="597"/>
    </row>
    <row r="100" spans="1:13" ht="24" x14ac:dyDescent="0.25">
      <c r="A100" s="1013"/>
      <c r="B100" s="553"/>
      <c r="C100" s="496" t="s">
        <v>1005</v>
      </c>
      <c r="D100" s="2"/>
      <c r="E100" s="2"/>
      <c r="F100" s="496" t="s">
        <v>1006</v>
      </c>
      <c r="G100" s="513"/>
      <c r="H100" s="517"/>
      <c r="I100" s="517"/>
      <c r="J100" s="553"/>
      <c r="K100" s="597"/>
    </row>
    <row r="101" spans="1:13" x14ac:dyDescent="0.25">
      <c r="A101" s="1013"/>
      <c r="B101" s="553"/>
      <c r="C101" s="513"/>
      <c r="D101" s="2"/>
      <c r="E101" s="2"/>
      <c r="F101" s="496" t="s">
        <v>1007</v>
      </c>
      <c r="G101" s="513"/>
      <c r="H101" s="517"/>
      <c r="I101" s="517"/>
      <c r="J101" s="553"/>
      <c r="K101" s="597"/>
    </row>
    <row r="102" spans="1:13" x14ac:dyDescent="0.25">
      <c r="A102" s="1013"/>
      <c r="B102" s="553"/>
      <c r="C102" s="2"/>
      <c r="D102" s="2"/>
      <c r="E102" s="2"/>
      <c r="F102" s="496" t="s">
        <v>1008</v>
      </c>
      <c r="G102" s="513"/>
      <c r="H102" s="517"/>
      <c r="I102" s="517"/>
      <c r="J102" s="553"/>
      <c r="K102" s="597"/>
    </row>
    <row r="103" spans="1:13" x14ac:dyDescent="0.25">
      <c r="A103" s="1013"/>
      <c r="B103" s="553"/>
      <c r="C103" s="2"/>
      <c r="D103" s="2"/>
      <c r="E103" s="2"/>
      <c r="F103" s="496" t="s">
        <v>1009</v>
      </c>
      <c r="G103" s="513"/>
      <c r="H103" s="517"/>
      <c r="I103" s="517"/>
      <c r="J103" s="553"/>
      <c r="K103" s="597"/>
    </row>
    <row r="104" spans="1:13" x14ac:dyDescent="0.25">
      <c r="A104" s="1013"/>
      <c r="B104" s="553"/>
      <c r="C104" s="2"/>
      <c r="D104" s="2"/>
      <c r="E104" s="2"/>
      <c r="F104" s="598" t="s">
        <v>1010</v>
      </c>
      <c r="G104" s="513"/>
      <c r="H104" s="517"/>
      <c r="I104" s="517"/>
      <c r="J104" s="553"/>
      <c r="K104" s="597"/>
    </row>
    <row r="105" spans="1:13" x14ac:dyDescent="0.25">
      <c r="A105" s="599" t="s">
        <v>888</v>
      </c>
      <c r="B105" s="1014" t="s">
        <v>889</v>
      </c>
      <c r="C105" s="1014"/>
      <c r="D105" s="1014"/>
      <c r="E105" s="1014"/>
      <c r="F105" s="1014"/>
      <c r="G105" s="1014"/>
      <c r="H105" s="1014"/>
      <c r="I105" s="1014"/>
      <c r="J105" s="1014"/>
      <c r="K105" s="1015"/>
    </row>
    <row r="106" spans="1:13" x14ac:dyDescent="0.25">
      <c r="A106"/>
      <c r="D106"/>
      <c r="H106"/>
      <c r="I106"/>
      <c r="J106"/>
      <c r="K106"/>
      <c r="L106"/>
      <c r="M106"/>
    </row>
    <row r="107" spans="1:13" ht="17.25" x14ac:dyDescent="0.25">
      <c r="A107" s="486" t="s">
        <v>458</v>
      </c>
      <c r="D107"/>
      <c r="H107"/>
      <c r="I107"/>
      <c r="J107"/>
      <c r="K107"/>
      <c r="L107"/>
      <c r="M107"/>
    </row>
    <row r="108" spans="1:13" x14ac:dyDescent="0.25">
      <c r="A108" s="536" t="s">
        <v>1011</v>
      </c>
      <c r="D108"/>
      <c r="H108"/>
      <c r="I108"/>
      <c r="J108"/>
      <c r="K108"/>
      <c r="L108"/>
      <c r="M108"/>
    </row>
    <row r="109" spans="1:13" x14ac:dyDescent="0.25">
      <c r="A109" s="536"/>
      <c r="D109"/>
      <c r="H109"/>
      <c r="I109"/>
      <c r="J109"/>
      <c r="K109"/>
      <c r="L109"/>
      <c r="M109"/>
    </row>
    <row r="110" spans="1:13" ht="36" x14ac:dyDescent="0.25">
      <c r="A110" s="600" t="s">
        <v>808</v>
      </c>
      <c r="B110" s="601" t="s">
        <v>809</v>
      </c>
      <c r="C110" s="602" t="s">
        <v>257</v>
      </c>
      <c r="D110" s="601" t="s">
        <v>1012</v>
      </c>
      <c r="E110" s="601" t="s">
        <v>1013</v>
      </c>
      <c r="F110" s="602" t="s">
        <v>1014</v>
      </c>
      <c r="G110" s="602" t="s">
        <v>1015</v>
      </c>
      <c r="H110" s="602" t="s">
        <v>1016</v>
      </c>
      <c r="I110" s="603" t="s">
        <v>819</v>
      </c>
      <c r="J110" s="603" t="s">
        <v>820</v>
      </c>
      <c r="K110" s="603" t="s">
        <v>983</v>
      </c>
      <c r="L110" s="603" t="s">
        <v>822</v>
      </c>
    </row>
    <row r="111" spans="1:13" ht="24" x14ac:dyDescent="0.25">
      <c r="A111" s="600" t="s">
        <v>825</v>
      </c>
      <c r="B111" s="600" t="s">
        <v>809</v>
      </c>
      <c r="C111" s="604" t="s">
        <v>257</v>
      </c>
      <c r="D111" s="600" t="s">
        <v>1017</v>
      </c>
      <c r="E111" s="600" t="s">
        <v>1018</v>
      </c>
      <c r="F111" s="604" t="s">
        <v>1019</v>
      </c>
      <c r="G111" s="604" t="s">
        <v>1020</v>
      </c>
      <c r="H111" s="604" t="s">
        <v>1021</v>
      </c>
      <c r="I111" s="605" t="s">
        <v>834</v>
      </c>
      <c r="J111" s="605" t="s">
        <v>835</v>
      </c>
      <c r="K111" s="605" t="s">
        <v>836</v>
      </c>
      <c r="L111" s="605" t="s">
        <v>837</v>
      </c>
    </row>
    <row r="112" spans="1:13" x14ac:dyDescent="0.25">
      <c r="A112" s="1016" t="s">
        <v>707</v>
      </c>
      <c r="B112" s="591" t="s">
        <v>458</v>
      </c>
      <c r="C112" s="592" t="s">
        <v>1022</v>
      </c>
      <c r="D112" s="594" t="s">
        <v>1023</v>
      </c>
      <c r="E112" s="1017" t="s">
        <v>1024</v>
      </c>
      <c r="F112" s="593" t="s">
        <v>1025</v>
      </c>
      <c r="G112" s="592" t="s">
        <v>1026</v>
      </c>
      <c r="H112" s="593" t="s">
        <v>1027</v>
      </c>
      <c r="I112" s="606" t="s">
        <v>845</v>
      </c>
      <c r="J112" s="606" t="s">
        <v>846</v>
      </c>
      <c r="K112" s="606" t="s">
        <v>420</v>
      </c>
      <c r="L112" s="606" t="s">
        <v>420</v>
      </c>
    </row>
    <row r="113" spans="1:12" ht="36" x14ac:dyDescent="0.25">
      <c r="A113" s="1016"/>
      <c r="B113" s="607"/>
      <c r="C113" s="496" t="s">
        <v>1028</v>
      </c>
      <c r="D113" s="596" t="s">
        <v>1029</v>
      </c>
      <c r="E113" s="1018"/>
      <c r="F113" s="595" t="s">
        <v>892</v>
      </c>
      <c r="G113" s="496" t="s">
        <v>1030</v>
      </c>
      <c r="H113" s="595" t="s">
        <v>1031</v>
      </c>
      <c r="I113" s="608" t="s">
        <v>855</v>
      </c>
      <c r="J113" s="608" t="s">
        <v>856</v>
      </c>
      <c r="K113" s="609"/>
      <c r="L113" s="610"/>
    </row>
    <row r="114" spans="1:12" ht="24" x14ac:dyDescent="0.25">
      <c r="A114" s="1016"/>
      <c r="B114" s="607"/>
      <c r="C114" s="496" t="s">
        <v>1032</v>
      </c>
      <c r="D114" s="596" t="s">
        <v>1033</v>
      </c>
      <c r="E114" s="1018"/>
      <c r="F114" s="595" t="s">
        <v>162</v>
      </c>
      <c r="G114" s="496" t="s">
        <v>1034</v>
      </c>
      <c r="H114" s="595" t="s">
        <v>1035</v>
      </c>
      <c r="I114" s="608" t="s">
        <v>770</v>
      </c>
      <c r="J114" s="529"/>
      <c r="K114" s="609"/>
      <c r="L114" s="610"/>
    </row>
    <row r="115" spans="1:12" ht="24" x14ac:dyDescent="0.25">
      <c r="A115" s="1016"/>
      <c r="B115" s="607"/>
      <c r="C115" s="496" t="s">
        <v>1036</v>
      </c>
      <c r="D115" s="596" t="s">
        <v>1037</v>
      </c>
      <c r="E115" s="553"/>
      <c r="F115" s="595" t="s">
        <v>1038</v>
      </c>
      <c r="G115" s="496" t="s">
        <v>1039</v>
      </c>
      <c r="H115" s="2"/>
      <c r="I115" s="608" t="s">
        <v>873</v>
      </c>
      <c r="J115" s="529"/>
      <c r="K115" s="609"/>
      <c r="L115" s="610"/>
    </row>
    <row r="116" spans="1:12" ht="36" x14ac:dyDescent="0.25">
      <c r="A116" s="1016"/>
      <c r="B116" s="607"/>
      <c r="C116" s="496" t="s">
        <v>1040</v>
      </c>
      <c r="D116" s="596" t="s">
        <v>1041</v>
      </c>
      <c r="E116" s="553"/>
      <c r="F116" s="595" t="s">
        <v>1042</v>
      </c>
      <c r="G116" s="496" t="s">
        <v>1043</v>
      </c>
      <c r="H116" s="2"/>
      <c r="I116" s="608" t="s">
        <v>1004</v>
      </c>
      <c r="J116" s="529"/>
      <c r="K116" s="609"/>
      <c r="L116" s="610"/>
    </row>
    <row r="117" spans="1:12" ht="36" x14ac:dyDescent="0.25">
      <c r="A117" s="1016"/>
      <c r="B117" s="607"/>
      <c r="C117" s="496" t="s">
        <v>1044</v>
      </c>
      <c r="D117" s="596" t="s">
        <v>1045</v>
      </c>
      <c r="E117" s="553"/>
      <c r="F117" s="595" t="s">
        <v>418</v>
      </c>
      <c r="G117" s="496" t="s">
        <v>1046</v>
      </c>
      <c r="H117" s="2"/>
      <c r="I117" s="529"/>
      <c r="J117" s="529"/>
      <c r="K117" s="609"/>
      <c r="L117" s="610"/>
    </row>
    <row r="118" spans="1:12" ht="24" x14ac:dyDescent="0.25">
      <c r="A118" s="1016"/>
      <c r="B118" s="607"/>
      <c r="C118" s="496" t="s">
        <v>1047</v>
      </c>
      <c r="D118" s="596" t="s">
        <v>1048</v>
      </c>
      <c r="E118" s="553"/>
      <c r="F118" s="2"/>
      <c r="G118" s="496" t="s">
        <v>232</v>
      </c>
      <c r="H118" s="2"/>
      <c r="I118" s="529"/>
      <c r="J118" s="529"/>
      <c r="K118" s="609"/>
      <c r="L118" s="610"/>
    </row>
    <row r="119" spans="1:12" x14ac:dyDescent="0.25">
      <c r="A119" s="1016"/>
      <c r="B119" s="607"/>
      <c r="C119" s="496" t="s">
        <v>1049</v>
      </c>
      <c r="D119" s="596" t="s">
        <v>1050</v>
      </c>
      <c r="E119" s="553"/>
      <c r="F119" s="2"/>
      <c r="G119" s="496" t="s">
        <v>1051</v>
      </c>
      <c r="H119" s="2"/>
      <c r="I119" s="529"/>
      <c r="J119" s="529"/>
      <c r="K119" s="609"/>
      <c r="L119" s="610"/>
    </row>
    <row r="120" spans="1:12" x14ac:dyDescent="0.25">
      <c r="A120" s="1016"/>
      <c r="B120" s="607"/>
      <c r="C120" s="496" t="s">
        <v>1052</v>
      </c>
      <c r="D120" s="596" t="s">
        <v>1053</v>
      </c>
      <c r="E120" s="553"/>
      <c r="F120" s="2"/>
      <c r="G120" s="496" t="s">
        <v>1054</v>
      </c>
      <c r="H120" s="2"/>
      <c r="I120" s="529"/>
      <c r="J120" s="529"/>
      <c r="K120" s="609"/>
      <c r="L120" s="610"/>
    </row>
    <row r="121" spans="1:12" x14ac:dyDescent="0.25">
      <c r="A121" s="1016"/>
      <c r="B121" s="607"/>
      <c r="C121" s="496" t="s">
        <v>1055</v>
      </c>
      <c r="D121" s="596" t="s">
        <v>1056</v>
      </c>
      <c r="E121" s="553"/>
      <c r="F121" s="2"/>
      <c r="G121" s="2"/>
      <c r="H121" s="2"/>
      <c r="I121" s="529"/>
      <c r="J121" s="529"/>
      <c r="K121" s="609"/>
      <c r="L121" s="610"/>
    </row>
    <row r="122" spans="1:12" ht="24" x14ac:dyDescent="0.25">
      <c r="A122" s="1016"/>
      <c r="B122" s="607"/>
      <c r="C122" s="496" t="s">
        <v>1057</v>
      </c>
      <c r="D122" s="596" t="s">
        <v>1058</v>
      </c>
      <c r="E122" s="553"/>
      <c r="F122" s="2"/>
      <c r="G122" s="2"/>
      <c r="H122" s="2"/>
      <c r="I122" s="529"/>
      <c r="J122" s="529"/>
      <c r="K122" s="609"/>
      <c r="L122" s="610"/>
    </row>
    <row r="123" spans="1:12" ht="24" x14ac:dyDescent="0.25">
      <c r="A123" s="1016"/>
      <c r="B123" s="607"/>
      <c r="C123" s="496" t="s">
        <v>1059</v>
      </c>
      <c r="D123" s="596" t="s">
        <v>1060</v>
      </c>
      <c r="E123" s="553"/>
      <c r="F123" s="2"/>
      <c r="G123" s="2"/>
      <c r="H123" s="2"/>
      <c r="I123" s="529"/>
      <c r="J123" s="529"/>
      <c r="K123" s="609"/>
      <c r="L123" s="610"/>
    </row>
    <row r="124" spans="1:12" x14ac:dyDescent="0.25">
      <c r="A124" s="1016"/>
      <c r="B124" s="607"/>
      <c r="C124" s="496" t="s">
        <v>1061</v>
      </c>
      <c r="D124" s="596" t="s">
        <v>1062</v>
      </c>
      <c r="E124" s="553"/>
      <c r="F124" s="2"/>
      <c r="G124" s="2"/>
      <c r="H124" s="2"/>
      <c r="I124" s="529"/>
      <c r="J124" s="529"/>
      <c r="K124" s="609"/>
      <c r="L124" s="610"/>
    </row>
    <row r="125" spans="1:12" ht="36" x14ac:dyDescent="0.25">
      <c r="A125" s="1016"/>
      <c r="B125" s="607"/>
      <c r="C125" s="496" t="s">
        <v>1063</v>
      </c>
      <c r="D125" s="596" t="s">
        <v>1064</v>
      </c>
      <c r="E125" s="553"/>
      <c r="F125" s="2"/>
      <c r="G125" s="2"/>
      <c r="H125" s="2"/>
      <c r="I125" s="529"/>
      <c r="J125" s="529"/>
      <c r="K125" s="609"/>
      <c r="L125" s="610"/>
    </row>
    <row r="126" spans="1:12" x14ac:dyDescent="0.25">
      <c r="A126" s="1016"/>
      <c r="B126" s="607"/>
      <c r="C126" s="496" t="s">
        <v>758</v>
      </c>
      <c r="D126" s="596" t="s">
        <v>299</v>
      </c>
      <c r="E126" s="553"/>
      <c r="F126" s="2"/>
      <c r="G126" s="2"/>
      <c r="H126" s="2"/>
      <c r="I126" s="529"/>
      <c r="J126" s="529"/>
      <c r="K126" s="609"/>
      <c r="L126" s="610"/>
    </row>
    <row r="127" spans="1:12" x14ac:dyDescent="0.25">
      <c r="A127" s="1016"/>
      <c r="B127" s="607"/>
      <c r="C127" s="496" t="s">
        <v>1065</v>
      </c>
      <c r="D127" s="596" t="s">
        <v>418</v>
      </c>
      <c r="E127" s="553"/>
      <c r="F127" s="2"/>
      <c r="G127" s="2"/>
      <c r="H127" s="2"/>
      <c r="I127" s="529"/>
      <c r="J127" s="529"/>
      <c r="K127" s="609"/>
      <c r="L127" s="610"/>
    </row>
    <row r="128" spans="1:12" x14ac:dyDescent="0.25">
      <c r="A128" s="1016"/>
      <c r="B128" s="607"/>
      <c r="C128" s="496" t="s">
        <v>1066</v>
      </c>
      <c r="D128" s="517"/>
      <c r="E128" s="553"/>
      <c r="F128" s="2"/>
      <c r="G128" s="2"/>
      <c r="H128" s="2"/>
      <c r="I128" s="529"/>
      <c r="J128" s="529"/>
      <c r="K128" s="609"/>
      <c r="L128" s="610"/>
    </row>
    <row r="129" spans="1:13" x14ac:dyDescent="0.25">
      <c r="A129" s="1016"/>
      <c r="B129" s="607"/>
      <c r="C129" s="496" t="s">
        <v>1067</v>
      </c>
      <c r="D129" s="517"/>
      <c r="E129" s="553"/>
      <c r="F129" s="2"/>
      <c r="G129" s="2"/>
      <c r="H129" s="2"/>
      <c r="I129" s="529"/>
      <c r="J129" s="529"/>
      <c r="K129" s="609"/>
      <c r="L129" s="610"/>
    </row>
    <row r="130" spans="1:13" x14ac:dyDescent="0.25">
      <c r="A130" s="1016"/>
      <c r="B130" s="591"/>
      <c r="C130" s="496" t="s">
        <v>418</v>
      </c>
      <c r="D130" s="530"/>
      <c r="E130" s="559"/>
      <c r="F130" s="560"/>
      <c r="G130" s="560"/>
      <c r="H130" s="560"/>
      <c r="I130" s="533"/>
      <c r="J130" s="533"/>
      <c r="K130" s="611"/>
      <c r="L130" s="612"/>
    </row>
    <row r="131" spans="1:13" x14ac:dyDescent="0.25">
      <c r="A131"/>
      <c r="D131"/>
      <c r="H131"/>
      <c r="I131"/>
      <c r="J131"/>
      <c r="K131"/>
      <c r="L131"/>
      <c r="M131"/>
    </row>
    <row r="132" spans="1:13" ht="17.25" x14ac:dyDescent="0.25">
      <c r="A132" s="486" t="s">
        <v>1068</v>
      </c>
      <c r="D132"/>
      <c r="H132"/>
      <c r="I132"/>
      <c r="J132"/>
      <c r="K132"/>
      <c r="L132"/>
      <c r="M132"/>
    </row>
    <row r="133" spans="1:13" x14ac:dyDescent="0.25">
      <c r="A133" s="536" t="s">
        <v>1069</v>
      </c>
      <c r="D133"/>
      <c r="H133"/>
      <c r="I133"/>
      <c r="J133"/>
      <c r="K133"/>
      <c r="L133"/>
      <c r="M133"/>
    </row>
    <row r="134" spans="1:13" x14ac:dyDescent="0.25">
      <c r="A134" s="536"/>
      <c r="D134"/>
      <c r="H134"/>
      <c r="I134"/>
      <c r="J134"/>
      <c r="K134"/>
      <c r="L134"/>
      <c r="M134"/>
    </row>
    <row r="135" spans="1:13" ht="60" x14ac:dyDescent="0.25">
      <c r="A135" s="600" t="s">
        <v>808</v>
      </c>
      <c r="B135" s="601" t="s">
        <v>809</v>
      </c>
      <c r="C135" s="602" t="s">
        <v>257</v>
      </c>
      <c r="D135" s="602" t="s">
        <v>1070</v>
      </c>
      <c r="E135" s="602" t="s">
        <v>258</v>
      </c>
      <c r="F135" s="602" t="s">
        <v>1015</v>
      </c>
      <c r="G135" s="603" t="s">
        <v>819</v>
      </c>
      <c r="H135" s="603" t="s">
        <v>820</v>
      </c>
      <c r="I135" s="603" t="s">
        <v>983</v>
      </c>
      <c r="J135" s="603" t="s">
        <v>822</v>
      </c>
      <c r="L135"/>
      <c r="M135"/>
    </row>
    <row r="136" spans="1:13" x14ac:dyDescent="0.25">
      <c r="A136" s="1016" t="s">
        <v>707</v>
      </c>
      <c r="B136" s="591" t="s">
        <v>1068</v>
      </c>
      <c r="C136" s="496" t="s">
        <v>1071</v>
      </c>
      <c r="D136" s="592" t="s">
        <v>1072</v>
      </c>
      <c r="E136" s="496" t="s">
        <v>1036</v>
      </c>
      <c r="F136" s="592" t="s">
        <v>1026</v>
      </c>
      <c r="G136" s="606" t="s">
        <v>845</v>
      </c>
      <c r="H136" s="606" t="s">
        <v>846</v>
      </c>
      <c r="I136" s="606" t="s">
        <v>420</v>
      </c>
      <c r="J136" s="606" t="s">
        <v>420</v>
      </c>
      <c r="L136"/>
      <c r="M136"/>
    </row>
    <row r="137" spans="1:13" ht="48" x14ac:dyDescent="0.25">
      <c r="A137" s="1016"/>
      <c r="B137" s="607"/>
      <c r="C137" s="496" t="s">
        <v>1073</v>
      </c>
      <c r="D137" s="496" t="s">
        <v>994</v>
      </c>
      <c r="E137" s="496" t="s">
        <v>1040</v>
      </c>
      <c r="F137" s="496" t="s">
        <v>1030</v>
      </c>
      <c r="G137" s="608" t="s">
        <v>855</v>
      </c>
      <c r="H137" s="608" t="s">
        <v>856</v>
      </c>
      <c r="I137" s="609"/>
      <c r="J137" s="610"/>
      <c r="L137"/>
      <c r="M137"/>
    </row>
    <row r="138" spans="1:13" ht="24" x14ac:dyDescent="0.25">
      <c r="A138" s="1016"/>
      <c r="B138" s="607"/>
      <c r="C138" s="496" t="s">
        <v>1074</v>
      </c>
      <c r="D138" s="496" t="s">
        <v>965</v>
      </c>
      <c r="E138" s="496" t="s">
        <v>758</v>
      </c>
      <c r="F138" s="496" t="s">
        <v>1034</v>
      </c>
      <c r="G138" s="608" t="s">
        <v>770</v>
      </c>
      <c r="H138" s="529"/>
      <c r="I138" s="609"/>
      <c r="J138" s="610"/>
      <c r="L138"/>
      <c r="M138"/>
    </row>
    <row r="139" spans="1:13" ht="36" x14ac:dyDescent="0.25">
      <c r="A139" s="1016"/>
      <c r="B139" s="607"/>
      <c r="C139" s="496" t="s">
        <v>1075</v>
      </c>
      <c r="D139" s="496" t="s">
        <v>970</v>
      </c>
      <c r="E139" s="496" t="s">
        <v>1063</v>
      </c>
      <c r="F139" s="496" t="s">
        <v>1039</v>
      </c>
      <c r="G139" s="608" t="s">
        <v>873</v>
      </c>
      <c r="H139" s="529"/>
      <c r="I139" s="609"/>
      <c r="J139" s="610"/>
      <c r="L139"/>
      <c r="M139"/>
    </row>
    <row r="140" spans="1:13" ht="36" x14ac:dyDescent="0.25">
      <c r="A140" s="1016"/>
      <c r="B140" s="607"/>
      <c r="C140" s="496" t="s">
        <v>1076</v>
      </c>
      <c r="D140" s="496" t="s">
        <v>973</v>
      </c>
      <c r="E140" s="496" t="s">
        <v>1065</v>
      </c>
      <c r="F140" s="496" t="s">
        <v>1043</v>
      </c>
      <c r="G140" s="608" t="s">
        <v>1004</v>
      </c>
      <c r="H140" s="529"/>
      <c r="I140" s="609"/>
      <c r="J140" s="610"/>
      <c r="L140"/>
      <c r="M140"/>
    </row>
    <row r="141" spans="1:13" ht="24" x14ac:dyDescent="0.25">
      <c r="A141" s="1016"/>
      <c r="B141" s="607"/>
      <c r="C141" s="496" t="s">
        <v>1077</v>
      </c>
      <c r="D141" s="596"/>
      <c r="E141" s="496" t="s">
        <v>1066</v>
      </c>
      <c r="F141" s="496" t="s">
        <v>1046</v>
      </c>
      <c r="G141" s="529"/>
      <c r="H141" s="529"/>
      <c r="I141" s="609"/>
      <c r="J141" s="610"/>
      <c r="L141"/>
      <c r="M141"/>
    </row>
    <row r="142" spans="1:13" x14ac:dyDescent="0.25">
      <c r="A142" s="1016"/>
      <c r="B142" s="607"/>
      <c r="C142" s="496" t="s">
        <v>1078</v>
      </c>
      <c r="D142" s="596"/>
      <c r="E142" s="613" t="s">
        <v>799</v>
      </c>
      <c r="F142" s="496" t="s">
        <v>232</v>
      </c>
      <c r="G142" s="529"/>
      <c r="H142" s="529"/>
      <c r="I142" s="609"/>
      <c r="J142" s="610"/>
      <c r="L142"/>
      <c r="M142"/>
    </row>
    <row r="143" spans="1:13" x14ac:dyDescent="0.25">
      <c r="A143" s="1016"/>
      <c r="B143" s="607"/>
      <c r="C143" s="496" t="s">
        <v>284</v>
      </c>
      <c r="D143" s="596"/>
      <c r="E143" s="613" t="s">
        <v>1079</v>
      </c>
      <c r="F143" s="496" t="s">
        <v>1051</v>
      </c>
      <c r="G143" s="529"/>
      <c r="H143" s="529"/>
      <c r="I143" s="609"/>
      <c r="J143" s="610"/>
      <c r="L143"/>
      <c r="M143"/>
    </row>
    <row r="144" spans="1:13" x14ac:dyDescent="0.25">
      <c r="A144" s="1016"/>
      <c r="B144" s="607"/>
      <c r="C144" s="496" t="s">
        <v>181</v>
      </c>
      <c r="D144" s="596"/>
      <c r="E144" s="2"/>
      <c r="F144" s="496" t="s">
        <v>1054</v>
      </c>
      <c r="G144" s="529"/>
      <c r="H144" s="529"/>
      <c r="I144" s="609"/>
      <c r="J144" s="610"/>
      <c r="L144"/>
      <c r="M144"/>
    </row>
    <row r="145" spans="1:13" x14ac:dyDescent="0.25">
      <c r="A145" s="1016"/>
      <c r="B145" s="607"/>
      <c r="C145" s="496" t="s">
        <v>1080</v>
      </c>
      <c r="D145" s="596"/>
      <c r="E145" s="2"/>
      <c r="F145" s="2"/>
      <c r="G145" s="529"/>
      <c r="H145" s="529"/>
      <c r="I145" s="609"/>
      <c r="J145" s="610"/>
      <c r="L145"/>
      <c r="M145"/>
    </row>
    <row r="146" spans="1:13" x14ac:dyDescent="0.25">
      <c r="A146" s="1016"/>
      <c r="B146" s="607"/>
      <c r="C146" s="496" t="s">
        <v>1081</v>
      </c>
      <c r="D146" s="596"/>
      <c r="E146" s="2"/>
      <c r="F146" s="2"/>
      <c r="G146" s="529"/>
      <c r="H146" s="529"/>
      <c r="I146" s="609"/>
      <c r="J146" s="610"/>
      <c r="L146"/>
      <c r="M146"/>
    </row>
    <row r="147" spans="1:13" x14ac:dyDescent="0.25">
      <c r="A147" s="1016"/>
      <c r="B147" s="607"/>
      <c r="C147" s="496" t="s">
        <v>1082</v>
      </c>
      <c r="D147" s="596"/>
      <c r="E147" s="2"/>
      <c r="F147" s="2"/>
      <c r="G147" s="529"/>
      <c r="H147" s="529"/>
      <c r="I147" s="609"/>
      <c r="J147" s="610"/>
      <c r="L147"/>
      <c r="M147"/>
    </row>
    <row r="148" spans="1:13" x14ac:dyDescent="0.25">
      <c r="A148" s="1016"/>
      <c r="B148" s="607"/>
      <c r="C148" s="496" t="s">
        <v>1083</v>
      </c>
      <c r="D148" s="596"/>
      <c r="E148" s="2"/>
      <c r="F148" s="2"/>
      <c r="G148" s="529"/>
      <c r="H148" s="529"/>
      <c r="I148" s="609"/>
      <c r="J148" s="610"/>
      <c r="L148"/>
      <c r="M148"/>
    </row>
    <row r="149" spans="1:13" x14ac:dyDescent="0.25">
      <c r="A149" s="1016"/>
      <c r="B149" s="607"/>
      <c r="C149" s="496" t="s">
        <v>418</v>
      </c>
      <c r="D149" s="596"/>
      <c r="E149" s="2"/>
      <c r="F149" s="2"/>
      <c r="G149" s="529"/>
      <c r="H149" s="529"/>
      <c r="I149" s="609"/>
      <c r="J149" s="610"/>
      <c r="L149"/>
      <c r="M149"/>
    </row>
    <row r="150" spans="1:13" x14ac:dyDescent="0.25">
      <c r="A150"/>
      <c r="D150"/>
      <c r="H150"/>
      <c r="I150"/>
      <c r="J150"/>
      <c r="K150"/>
      <c r="L150"/>
      <c r="M150"/>
    </row>
    <row r="151" spans="1:13" ht="17.25" x14ac:dyDescent="0.25">
      <c r="A151" s="486" t="s">
        <v>1039</v>
      </c>
      <c r="D151"/>
      <c r="H151"/>
      <c r="I151"/>
      <c r="J151"/>
      <c r="K151"/>
      <c r="L151"/>
      <c r="M151"/>
    </row>
    <row r="152" spans="1:13" x14ac:dyDescent="0.25">
      <c r="A152" s="536" t="s">
        <v>1084</v>
      </c>
      <c r="D152"/>
      <c r="H152"/>
      <c r="I152"/>
      <c r="J152"/>
      <c r="K152"/>
      <c r="L152"/>
      <c r="M152"/>
    </row>
    <row r="153" spans="1:13" x14ac:dyDescent="0.25">
      <c r="A153" s="536"/>
      <c r="D153"/>
      <c r="H153"/>
      <c r="I153"/>
      <c r="J153"/>
      <c r="K153"/>
      <c r="L153"/>
      <c r="M153"/>
    </row>
    <row r="154" spans="1:13" ht="36" x14ac:dyDescent="0.25">
      <c r="A154" s="600" t="s">
        <v>808</v>
      </c>
      <c r="B154" s="601" t="s">
        <v>809</v>
      </c>
      <c r="C154" s="602" t="s">
        <v>257</v>
      </c>
      <c r="D154" s="601" t="s">
        <v>292</v>
      </c>
      <c r="E154" s="601" t="s">
        <v>814</v>
      </c>
      <c r="F154" s="602" t="s">
        <v>293</v>
      </c>
      <c r="G154" s="602" t="s">
        <v>1085</v>
      </c>
      <c r="H154" s="603" t="s">
        <v>819</v>
      </c>
      <c r="I154" s="603" t="s">
        <v>820</v>
      </c>
      <c r="J154" s="603" t="s">
        <v>983</v>
      </c>
      <c r="K154" s="603" t="s">
        <v>822</v>
      </c>
      <c r="L154"/>
      <c r="M154"/>
    </row>
    <row r="155" spans="1:13" ht="24" x14ac:dyDescent="0.25">
      <c r="A155" s="1016" t="s">
        <v>707</v>
      </c>
      <c r="B155" s="591" t="s">
        <v>1039</v>
      </c>
      <c r="C155" s="592" t="s">
        <v>1032</v>
      </c>
      <c r="D155" s="17"/>
      <c r="E155" s="1017"/>
      <c r="F155" s="593" t="s">
        <v>1086</v>
      </c>
      <c r="G155" s="592"/>
      <c r="H155" s="606" t="s">
        <v>845</v>
      </c>
      <c r="I155" s="606" t="s">
        <v>846</v>
      </c>
      <c r="J155" s="606" t="s">
        <v>420</v>
      </c>
      <c r="K155" s="606" t="s">
        <v>420</v>
      </c>
      <c r="L155"/>
      <c r="M155"/>
    </row>
    <row r="156" spans="1:13" ht="36" x14ac:dyDescent="0.25">
      <c r="A156" s="1016"/>
      <c r="B156" s="607"/>
      <c r="C156" s="496" t="s">
        <v>1087</v>
      </c>
      <c r="D156" s="17"/>
      <c r="E156" s="1018"/>
      <c r="F156" s="595" t="s">
        <v>1088</v>
      </c>
      <c r="G156" s="496"/>
      <c r="H156" s="608" t="s">
        <v>855</v>
      </c>
      <c r="I156" s="608" t="s">
        <v>856</v>
      </c>
      <c r="J156" s="609"/>
      <c r="K156" s="610"/>
      <c r="L156"/>
      <c r="M156"/>
    </row>
    <row r="157" spans="1:13" x14ac:dyDescent="0.25">
      <c r="A157" s="1016"/>
      <c r="B157" s="607"/>
      <c r="C157" s="496" t="s">
        <v>1061</v>
      </c>
      <c r="D157" s="17"/>
      <c r="E157" s="1018"/>
      <c r="F157" s="595" t="s">
        <v>1089</v>
      </c>
      <c r="G157" s="496"/>
      <c r="H157" s="608" t="s">
        <v>770</v>
      </c>
      <c r="I157" s="529"/>
      <c r="J157" s="609"/>
      <c r="K157" s="610"/>
      <c r="L157"/>
      <c r="M157"/>
    </row>
    <row r="158" spans="1:13" ht="24" x14ac:dyDescent="0.25">
      <c r="A158" s="1016"/>
      <c r="B158" s="607"/>
      <c r="C158" s="496"/>
      <c r="D158" s="17"/>
      <c r="E158" s="553"/>
      <c r="F158" s="595" t="s">
        <v>1090</v>
      </c>
      <c r="G158" s="496"/>
      <c r="H158" s="608" t="s">
        <v>873</v>
      </c>
      <c r="I158" s="529"/>
      <c r="J158" s="609"/>
      <c r="K158" s="610"/>
      <c r="L158"/>
      <c r="M158"/>
    </row>
    <row r="159" spans="1:13" ht="24" x14ac:dyDescent="0.25">
      <c r="A159" s="1016"/>
      <c r="B159" s="607"/>
      <c r="C159" s="496"/>
      <c r="D159" s="17"/>
      <c r="E159" s="553"/>
      <c r="F159" s="595"/>
      <c r="G159" s="496"/>
      <c r="H159" s="608" t="s">
        <v>1004</v>
      </c>
      <c r="I159" s="529"/>
      <c r="J159" s="609"/>
      <c r="K159" s="610"/>
      <c r="L159"/>
      <c r="M159"/>
    </row>
    <row r="160" spans="1:13" x14ac:dyDescent="0.25">
      <c r="A160" s="1016"/>
      <c r="B160" s="607"/>
      <c r="C160" s="496"/>
      <c r="D160" s="17"/>
      <c r="E160" s="553"/>
      <c r="F160" s="595"/>
      <c r="G160" s="496"/>
      <c r="H160" s="529"/>
      <c r="I160" s="529"/>
      <c r="J160" s="609"/>
      <c r="K160" s="610"/>
      <c r="L160"/>
      <c r="M160"/>
    </row>
    <row r="161" spans="1:13" x14ac:dyDescent="0.25">
      <c r="A161" s="1016"/>
      <c r="B161" s="607"/>
      <c r="C161" s="496"/>
      <c r="D161" s="17"/>
      <c r="E161" s="553"/>
      <c r="F161" s="2"/>
      <c r="G161" s="496"/>
      <c r="H161" s="529"/>
      <c r="I161" s="529"/>
      <c r="J161" s="609"/>
      <c r="K161" s="610"/>
      <c r="L161"/>
      <c r="M161"/>
    </row>
    <row r="162" spans="1:13" x14ac:dyDescent="0.25">
      <c r="A162" s="1016"/>
      <c r="B162" s="607"/>
      <c r="C162" s="496"/>
      <c r="D162" s="17"/>
      <c r="E162" s="553"/>
      <c r="F162" s="2"/>
      <c r="G162" s="496"/>
      <c r="H162" s="529"/>
      <c r="I162" s="529"/>
      <c r="J162" s="609"/>
      <c r="K162" s="610"/>
      <c r="L162"/>
      <c r="M162"/>
    </row>
    <row r="163" spans="1:13" x14ac:dyDescent="0.25">
      <c r="A163" s="1016"/>
      <c r="B163" s="607"/>
      <c r="C163" s="496"/>
      <c r="D163" s="17"/>
      <c r="E163" s="553"/>
      <c r="F163" s="2"/>
      <c r="G163" s="496"/>
      <c r="H163" s="529"/>
      <c r="I163" s="529"/>
      <c r="J163" s="609"/>
      <c r="K163" s="610"/>
      <c r="L163"/>
      <c r="M163"/>
    </row>
    <row r="164" spans="1:13" x14ac:dyDescent="0.25">
      <c r="A164" s="1016"/>
      <c r="B164" s="607"/>
      <c r="C164" s="496"/>
      <c r="D164" s="17"/>
      <c r="E164" s="553"/>
      <c r="F164" s="2"/>
      <c r="G164" s="2"/>
      <c r="H164" s="529"/>
      <c r="I164" s="529"/>
      <c r="J164" s="609"/>
      <c r="K164" s="610"/>
      <c r="L164"/>
      <c r="M164"/>
    </row>
    <row r="165" spans="1:13" x14ac:dyDescent="0.25">
      <c r="A165" s="1016"/>
      <c r="B165" s="607"/>
      <c r="C165" s="496"/>
      <c r="D165" s="17"/>
      <c r="E165" s="553"/>
      <c r="F165" s="2"/>
      <c r="G165" s="2"/>
      <c r="H165" s="529"/>
      <c r="I165" s="529"/>
      <c r="J165" s="609"/>
      <c r="K165" s="610"/>
      <c r="L165"/>
      <c r="M165"/>
    </row>
    <row r="166" spans="1:13" x14ac:dyDescent="0.25">
      <c r="A166" s="1016"/>
      <c r="B166" s="607"/>
      <c r="C166" s="496"/>
      <c r="D166" s="17"/>
      <c r="E166" s="553"/>
      <c r="F166" s="2"/>
      <c r="G166" s="2"/>
      <c r="H166" s="529"/>
      <c r="I166" s="529"/>
      <c r="J166" s="609"/>
      <c r="K166" s="610"/>
      <c r="L166"/>
      <c r="M166"/>
    </row>
    <row r="167" spans="1:13" x14ac:dyDescent="0.25">
      <c r="A167" s="1016"/>
      <c r="B167" s="607"/>
      <c r="C167" s="496"/>
      <c r="D167" s="17"/>
      <c r="E167" s="553"/>
      <c r="F167" s="2"/>
      <c r="G167" s="2"/>
      <c r="H167" s="529"/>
      <c r="I167" s="529"/>
      <c r="J167" s="609"/>
      <c r="K167" s="610"/>
      <c r="L167"/>
      <c r="M167"/>
    </row>
    <row r="168" spans="1:13" x14ac:dyDescent="0.25">
      <c r="A168" s="1016"/>
      <c r="B168" s="607"/>
      <c r="C168" s="496"/>
      <c r="D168" s="17"/>
      <c r="E168" s="553"/>
      <c r="F168" s="2"/>
      <c r="G168" s="2"/>
      <c r="H168" s="529"/>
      <c r="I168" s="529"/>
      <c r="J168" s="609"/>
      <c r="K168" s="610"/>
      <c r="L168"/>
      <c r="M168"/>
    </row>
    <row r="169" spans="1:13" x14ac:dyDescent="0.25">
      <c r="A169" s="1016"/>
      <c r="B169" s="607"/>
      <c r="C169" s="496"/>
      <c r="D169" s="17"/>
      <c r="E169" s="553"/>
      <c r="F169" s="2"/>
      <c r="G169" s="2"/>
      <c r="H169" s="529"/>
      <c r="I169" s="529"/>
      <c r="J169" s="609"/>
      <c r="K169" s="610"/>
      <c r="L169"/>
      <c r="M169"/>
    </row>
    <row r="170" spans="1:13" x14ac:dyDescent="0.25">
      <c r="A170" s="1016"/>
      <c r="B170" s="607"/>
      <c r="C170" s="496"/>
      <c r="D170" s="17"/>
      <c r="E170" s="553"/>
      <c r="F170" s="2"/>
      <c r="G170" s="2"/>
      <c r="H170" s="529"/>
      <c r="I170" s="529"/>
      <c r="J170" s="609"/>
      <c r="K170" s="610"/>
      <c r="L170"/>
      <c r="M170"/>
    </row>
    <row r="171" spans="1:13" x14ac:dyDescent="0.25">
      <c r="A171" s="1016"/>
      <c r="B171" s="607"/>
      <c r="C171" s="496"/>
      <c r="D171" s="517"/>
      <c r="E171" s="553"/>
      <c r="F171" s="2"/>
      <c r="G171" s="2"/>
      <c r="H171" s="529"/>
      <c r="I171" s="529"/>
      <c r="J171" s="609"/>
      <c r="K171" s="610"/>
      <c r="L171"/>
      <c r="M171"/>
    </row>
    <row r="172" spans="1:13" x14ac:dyDescent="0.25">
      <c r="A172" s="1016"/>
      <c r="B172" s="607"/>
      <c r="C172" s="496"/>
      <c r="D172" s="517"/>
      <c r="E172" s="553"/>
      <c r="F172" s="2"/>
      <c r="G172" s="2"/>
      <c r="H172" s="529"/>
      <c r="I172" s="529"/>
      <c r="J172" s="609"/>
      <c r="K172" s="610"/>
      <c r="L172"/>
      <c r="M172"/>
    </row>
    <row r="173" spans="1:13" x14ac:dyDescent="0.25">
      <c r="A173" s="1016"/>
      <c r="B173" s="591"/>
      <c r="C173" s="496"/>
      <c r="D173" s="530"/>
      <c r="E173" s="559"/>
      <c r="F173" s="560"/>
      <c r="G173" s="560"/>
      <c r="H173" s="533"/>
      <c r="I173" s="533"/>
      <c r="J173" s="611"/>
      <c r="K173" s="612"/>
      <c r="L173"/>
      <c r="M173"/>
    </row>
    <row r="174" spans="1:13" x14ac:dyDescent="0.25">
      <c r="A174"/>
      <c r="D174"/>
      <c r="H174"/>
      <c r="I174"/>
      <c r="J174"/>
      <c r="K174"/>
      <c r="L174"/>
      <c r="M174"/>
    </row>
    <row r="175" spans="1:13" ht="17.25" x14ac:dyDescent="0.25">
      <c r="A175" s="486" t="s">
        <v>1091</v>
      </c>
      <c r="D175"/>
      <c r="H175"/>
      <c r="I175"/>
      <c r="J175"/>
      <c r="K175"/>
      <c r="L175"/>
      <c r="M175"/>
    </row>
    <row r="176" spans="1:13" x14ac:dyDescent="0.25">
      <c r="A176" s="536" t="s">
        <v>1092</v>
      </c>
      <c r="D176"/>
      <c r="H176"/>
      <c r="I176"/>
      <c r="J176"/>
      <c r="K176"/>
      <c r="L176"/>
      <c r="M176"/>
    </row>
    <row r="177" spans="1:13" ht="36" x14ac:dyDescent="0.25">
      <c r="A177" s="600" t="s">
        <v>808</v>
      </c>
      <c r="B177" s="601" t="s">
        <v>809</v>
      </c>
      <c r="C177" s="602" t="s">
        <v>258</v>
      </c>
      <c r="D177" s="602" t="s">
        <v>257</v>
      </c>
      <c r="E177" s="601" t="s">
        <v>1093</v>
      </c>
      <c r="F177" s="601" t="s">
        <v>292</v>
      </c>
      <c r="G177" s="602" t="s">
        <v>1094</v>
      </c>
      <c r="H177" s="603" t="s">
        <v>819</v>
      </c>
      <c r="I177" s="603" t="s">
        <v>820</v>
      </c>
      <c r="J177" s="603" t="s">
        <v>983</v>
      </c>
      <c r="K177" s="603" t="s">
        <v>822</v>
      </c>
      <c r="M177"/>
    </row>
    <row r="178" spans="1:13" ht="24" x14ac:dyDescent="0.25">
      <c r="A178" s="1016" t="s">
        <v>707</v>
      </c>
      <c r="B178" s="591" t="s">
        <v>1091</v>
      </c>
      <c r="C178" s="592" t="s">
        <v>302</v>
      </c>
      <c r="D178" s="592" t="s">
        <v>1095</v>
      </c>
      <c r="E178" s="614"/>
      <c r="F178" s="1017"/>
      <c r="G178" s="593" t="s">
        <v>420</v>
      </c>
      <c r="H178" s="606" t="s">
        <v>845</v>
      </c>
      <c r="I178" s="606" t="s">
        <v>846</v>
      </c>
      <c r="J178" s="606" t="s">
        <v>420</v>
      </c>
      <c r="K178" s="606" t="s">
        <v>420</v>
      </c>
      <c r="M178"/>
    </row>
    <row r="179" spans="1:13" ht="36" x14ac:dyDescent="0.25">
      <c r="A179" s="1016"/>
      <c r="B179" s="607"/>
      <c r="C179" s="496" t="s">
        <v>304</v>
      </c>
      <c r="D179" s="496" t="s">
        <v>305</v>
      </c>
      <c r="E179" s="484"/>
      <c r="F179" s="1018"/>
      <c r="G179" s="614"/>
      <c r="H179" s="608" t="s">
        <v>855</v>
      </c>
      <c r="I179" s="608" t="s">
        <v>856</v>
      </c>
      <c r="J179" s="553"/>
      <c r="K179" s="597"/>
      <c r="M179"/>
    </row>
    <row r="180" spans="1:13" ht="60" x14ac:dyDescent="0.25">
      <c r="A180" s="1016"/>
      <c r="B180" s="607"/>
      <c r="C180" s="596"/>
      <c r="D180" s="496" t="s">
        <v>1096</v>
      </c>
      <c r="E180" s="484"/>
      <c r="F180" s="1018"/>
      <c r="G180" s="614"/>
      <c r="H180" s="608" t="s">
        <v>770</v>
      </c>
      <c r="I180" s="517"/>
      <c r="J180" s="553"/>
      <c r="K180" s="597"/>
      <c r="M180"/>
    </row>
    <row r="181" spans="1:13" ht="24" x14ac:dyDescent="0.25">
      <c r="A181" s="1016"/>
      <c r="B181" s="607"/>
      <c r="C181" s="596"/>
      <c r="D181" s="496" t="s">
        <v>1097</v>
      </c>
      <c r="E181" s="484"/>
      <c r="F181" s="553"/>
      <c r="G181" s="614"/>
      <c r="H181" s="608" t="s">
        <v>873</v>
      </c>
      <c r="I181" s="517"/>
      <c r="J181" s="553"/>
      <c r="K181" s="597"/>
      <c r="M181"/>
    </row>
    <row r="182" spans="1:13" ht="24" x14ac:dyDescent="0.25">
      <c r="A182" s="1016"/>
      <c r="B182" s="607"/>
      <c r="C182" s="596"/>
      <c r="D182" s="496" t="s">
        <v>1098</v>
      </c>
      <c r="E182" s="484"/>
      <c r="F182" s="553"/>
      <c r="G182" s="614"/>
      <c r="H182" s="608" t="s">
        <v>1004</v>
      </c>
      <c r="I182" s="517"/>
      <c r="J182" s="553"/>
      <c r="K182" s="597"/>
      <c r="M182"/>
    </row>
    <row r="183" spans="1:13" ht="45.95" customHeight="1" x14ac:dyDescent="0.25">
      <c r="A183" s="1016"/>
      <c r="B183" s="607"/>
      <c r="C183" s="596"/>
      <c r="D183" s="496" t="s">
        <v>303</v>
      </c>
      <c r="E183" s="484"/>
      <c r="F183" s="517"/>
      <c r="G183" s="517"/>
      <c r="H183" s="517"/>
      <c r="I183" s="517"/>
      <c r="J183" s="553"/>
      <c r="K183" s="597"/>
      <c r="M183"/>
    </row>
    <row r="184" spans="1:13" ht="24" x14ac:dyDescent="0.25">
      <c r="A184" s="1016"/>
      <c r="B184" s="607"/>
      <c r="C184" s="596"/>
      <c r="D184" s="496" t="s">
        <v>1099</v>
      </c>
      <c r="E184" s="553"/>
      <c r="F184" s="517"/>
      <c r="G184" s="517"/>
      <c r="H184" s="517"/>
      <c r="I184" s="553"/>
      <c r="J184" s="597"/>
      <c r="M184"/>
    </row>
    <row r="185" spans="1:13" x14ac:dyDescent="0.25">
      <c r="A185" s="1016"/>
      <c r="B185" s="607"/>
      <c r="C185" s="596"/>
      <c r="D185" s="496" t="s">
        <v>1100</v>
      </c>
      <c r="E185" s="553"/>
      <c r="F185" s="517"/>
      <c r="G185" s="517"/>
      <c r="H185" s="517"/>
      <c r="I185" s="553"/>
      <c r="J185" s="597"/>
      <c r="M185"/>
    </row>
    <row r="186" spans="1:13" x14ac:dyDescent="0.25">
      <c r="A186" s="1016"/>
      <c r="B186" s="607"/>
      <c r="C186" s="596"/>
      <c r="D186" s="496" t="s">
        <v>1101</v>
      </c>
      <c r="E186" s="553"/>
      <c r="F186" s="517"/>
      <c r="G186" s="517"/>
      <c r="H186" s="517"/>
      <c r="I186" s="553"/>
      <c r="J186" s="597"/>
      <c r="M186"/>
    </row>
    <row r="187" spans="1:13" x14ac:dyDescent="0.25">
      <c r="A187" s="1016"/>
      <c r="B187" s="607"/>
      <c r="C187" s="596"/>
      <c r="D187" s="496" t="s">
        <v>1102</v>
      </c>
      <c r="E187" s="553"/>
      <c r="F187" s="517"/>
      <c r="G187" s="517"/>
      <c r="H187" s="517"/>
      <c r="I187" s="553"/>
      <c r="J187" s="597"/>
      <c r="M187"/>
    </row>
    <row r="188" spans="1:13" x14ac:dyDescent="0.25">
      <c r="A188" s="1016"/>
      <c r="B188" s="607"/>
      <c r="C188" s="596"/>
      <c r="D188" s="496" t="s">
        <v>1103</v>
      </c>
      <c r="E188" s="553"/>
      <c r="F188" s="517"/>
      <c r="G188" s="517"/>
      <c r="H188" s="517"/>
      <c r="I188" s="553"/>
      <c r="J188" s="597"/>
      <c r="M188"/>
    </row>
    <row r="189" spans="1:13" x14ac:dyDescent="0.25">
      <c r="A189" s="1016"/>
      <c r="B189" s="607"/>
      <c r="C189" s="596"/>
      <c r="D189" s="496" t="s">
        <v>1104</v>
      </c>
      <c r="E189" s="553"/>
      <c r="F189" s="517"/>
      <c r="G189" s="517"/>
      <c r="H189" s="517"/>
      <c r="I189" s="517"/>
      <c r="J189" s="517"/>
      <c r="K189" s="553"/>
      <c r="L189" s="597"/>
      <c r="M189"/>
    </row>
    <row r="190" spans="1:13" x14ac:dyDescent="0.25">
      <c r="A190" s="1016"/>
      <c r="B190" s="607"/>
      <c r="C190" s="596"/>
      <c r="D190" s="496" t="s">
        <v>1105</v>
      </c>
      <c r="E190" s="553"/>
      <c r="F190" s="517"/>
      <c r="G190" s="517"/>
      <c r="H190" s="517"/>
      <c r="I190" s="517"/>
      <c r="J190" s="517"/>
      <c r="K190" s="553"/>
      <c r="L190" s="597"/>
      <c r="M190"/>
    </row>
    <row r="191" spans="1:13" ht="36" x14ac:dyDescent="0.25">
      <c r="A191" s="1016"/>
      <c r="B191" s="607"/>
      <c r="C191" s="596"/>
      <c r="D191" s="496" t="s">
        <v>1106</v>
      </c>
      <c r="E191" s="553"/>
      <c r="F191" s="517"/>
      <c r="G191" s="517"/>
      <c r="H191" s="517"/>
      <c r="I191" s="517"/>
      <c r="J191" s="517"/>
      <c r="K191" s="553"/>
      <c r="L191" s="597"/>
      <c r="M191"/>
    </row>
    <row r="192" spans="1:13" ht="24" x14ac:dyDescent="0.25">
      <c r="A192" s="1016"/>
      <c r="B192" s="607"/>
      <c r="C192" s="596"/>
      <c r="D192" s="496" t="s">
        <v>1107</v>
      </c>
      <c r="E192" s="553"/>
      <c r="F192" s="517"/>
      <c r="G192" s="517"/>
      <c r="H192" s="517"/>
      <c r="I192" s="517"/>
      <c r="J192" s="517"/>
      <c r="K192" s="553"/>
      <c r="L192" s="597"/>
      <c r="M192"/>
    </row>
    <row r="193" spans="1:16" ht="24" x14ac:dyDescent="0.25">
      <c r="A193" s="1016"/>
      <c r="B193" s="607"/>
      <c r="C193" s="596"/>
      <c r="D193" s="496" t="s">
        <v>1108</v>
      </c>
      <c r="E193" s="553"/>
      <c r="F193" s="517"/>
      <c r="G193" s="517"/>
      <c r="H193" s="517"/>
      <c r="I193" s="517"/>
      <c r="J193" s="517"/>
      <c r="K193" s="553"/>
      <c r="L193" s="597"/>
      <c r="M193"/>
    </row>
    <row r="194" spans="1:16" x14ac:dyDescent="0.25">
      <c r="A194" s="1016"/>
      <c r="B194" s="607"/>
      <c r="C194" s="596"/>
      <c r="D194" s="496" t="s">
        <v>418</v>
      </c>
      <c r="E194" s="553"/>
      <c r="F194" s="517"/>
      <c r="G194" s="517"/>
      <c r="H194" s="517"/>
      <c r="I194" s="517"/>
      <c r="J194" s="517"/>
      <c r="K194" s="553"/>
      <c r="L194" s="597"/>
      <c r="M194"/>
    </row>
    <row r="195" spans="1:16" x14ac:dyDescent="0.25">
      <c r="A195" s="615"/>
      <c r="B195" s="513"/>
      <c r="C195" s="513"/>
      <c r="D195" s="513"/>
      <c r="E195" s="513"/>
      <c r="F195" s="2"/>
      <c r="G195" s="2"/>
      <c r="H195" s="2"/>
      <c r="I195" s="2"/>
      <c r="J195" s="2"/>
      <c r="K195" s="513"/>
      <c r="L195" s="513"/>
      <c r="M195"/>
    </row>
    <row r="196" spans="1:16" ht="17.25" x14ac:dyDescent="0.25">
      <c r="A196" s="486" t="s">
        <v>780</v>
      </c>
      <c r="D196"/>
      <c r="H196"/>
      <c r="I196"/>
      <c r="J196"/>
      <c r="K196"/>
      <c r="L196"/>
      <c r="M196"/>
    </row>
    <row r="197" spans="1:16" x14ac:dyDescent="0.25">
      <c r="A197" s="536" t="s">
        <v>1109</v>
      </c>
      <c r="D197"/>
      <c r="H197"/>
      <c r="I197"/>
      <c r="J197"/>
      <c r="K197"/>
      <c r="L197"/>
      <c r="M197"/>
    </row>
    <row r="198" spans="1:16" x14ac:dyDescent="0.25">
      <c r="A198" s="616"/>
      <c r="D198"/>
      <c r="H198"/>
      <c r="I198"/>
      <c r="J198"/>
      <c r="K198"/>
      <c r="L198"/>
      <c r="M198"/>
    </row>
    <row r="199" spans="1:16" ht="72" x14ac:dyDescent="0.25">
      <c r="A199" s="617" t="s">
        <v>808</v>
      </c>
      <c r="B199" s="602" t="s">
        <v>809</v>
      </c>
      <c r="C199" s="602" t="s">
        <v>810</v>
      </c>
      <c r="D199" s="602" t="s">
        <v>1110</v>
      </c>
      <c r="E199" s="602" t="s">
        <v>74</v>
      </c>
      <c r="F199" s="602" t="s">
        <v>1111</v>
      </c>
      <c r="G199" s="602" t="s">
        <v>1112</v>
      </c>
      <c r="H199" s="602" t="s">
        <v>1113</v>
      </c>
      <c r="I199" s="602" t="s">
        <v>1114</v>
      </c>
      <c r="J199" s="602" t="s">
        <v>1115</v>
      </c>
      <c r="K199" s="602" t="s">
        <v>1116</v>
      </c>
      <c r="L199" s="602" t="s">
        <v>1117</v>
      </c>
      <c r="M199" s="602" t="s">
        <v>819</v>
      </c>
      <c r="N199" s="602" t="s">
        <v>820</v>
      </c>
      <c r="O199" s="602" t="s">
        <v>983</v>
      </c>
      <c r="P199" s="602" t="s">
        <v>822</v>
      </c>
    </row>
    <row r="200" spans="1:16" ht="24" x14ac:dyDescent="0.25">
      <c r="A200" s="604" t="s">
        <v>825</v>
      </c>
      <c r="B200" s="604" t="s">
        <v>809</v>
      </c>
      <c r="C200" s="604" t="s">
        <v>258</v>
      </c>
      <c r="D200" s="604" t="s">
        <v>1118</v>
      </c>
      <c r="E200" s="604" t="s">
        <v>74</v>
      </c>
      <c r="F200" s="604" t="s">
        <v>1119</v>
      </c>
      <c r="G200" s="604" t="s">
        <v>1120</v>
      </c>
      <c r="H200" s="604" t="s">
        <v>1121</v>
      </c>
      <c r="I200" s="604" t="s">
        <v>1122</v>
      </c>
      <c r="J200" s="604" t="s">
        <v>1123</v>
      </c>
      <c r="K200" s="604" t="s">
        <v>1116</v>
      </c>
      <c r="L200" s="604" t="s">
        <v>1124</v>
      </c>
      <c r="M200" s="604" t="s">
        <v>834</v>
      </c>
      <c r="N200" s="604" t="s">
        <v>835</v>
      </c>
      <c r="O200" s="604" t="s">
        <v>836</v>
      </c>
      <c r="P200" s="604" t="s">
        <v>837</v>
      </c>
    </row>
    <row r="201" spans="1:16" ht="24" x14ac:dyDescent="0.25">
      <c r="A201" s="1019" t="s">
        <v>707</v>
      </c>
      <c r="B201" s="618" t="s">
        <v>298</v>
      </c>
      <c r="C201" s="595" t="s">
        <v>1125</v>
      </c>
      <c r="D201" s="496" t="s">
        <v>1126</v>
      </c>
      <c r="E201" s="496" t="s">
        <v>1127</v>
      </c>
      <c r="F201" s="619"/>
      <c r="G201" s="496" t="s">
        <v>420</v>
      </c>
      <c r="H201" s="496" t="s">
        <v>1128</v>
      </c>
      <c r="I201" s="595" t="s">
        <v>420</v>
      </c>
      <c r="J201" s="595" t="s">
        <v>1129</v>
      </c>
      <c r="K201" s="496" t="s">
        <v>1130</v>
      </c>
      <c r="L201" s="595" t="s">
        <v>1131</v>
      </c>
      <c r="M201" s="496" t="s">
        <v>845</v>
      </c>
      <c r="N201" s="496" t="s">
        <v>846</v>
      </c>
      <c r="O201" s="496" t="s">
        <v>420</v>
      </c>
      <c r="P201" s="496" t="s">
        <v>420</v>
      </c>
    </row>
    <row r="202" spans="1:16" ht="36" x14ac:dyDescent="0.25">
      <c r="A202" s="1019"/>
      <c r="B202" s="620"/>
      <c r="C202" s="595" t="s">
        <v>1132</v>
      </c>
      <c r="D202" s="496" t="s">
        <v>1133</v>
      </c>
      <c r="E202" s="496" t="s">
        <v>1134</v>
      </c>
      <c r="F202" s="513"/>
      <c r="G202" s="513"/>
      <c r="H202" s="513"/>
      <c r="I202" s="513"/>
      <c r="J202" s="595" t="s">
        <v>1135</v>
      </c>
      <c r="K202" s="496" t="s">
        <v>1136</v>
      </c>
      <c r="L202" s="595" t="s">
        <v>299</v>
      </c>
      <c r="M202" s="496" t="s">
        <v>855</v>
      </c>
      <c r="N202" s="496" t="s">
        <v>856</v>
      </c>
      <c r="O202" s="513"/>
      <c r="P202" s="621"/>
    </row>
    <row r="203" spans="1:16" ht="36" x14ac:dyDescent="0.25">
      <c r="A203" s="1019"/>
      <c r="B203" s="620"/>
      <c r="C203" s="595" t="s">
        <v>1137</v>
      </c>
      <c r="D203" s="496" t="s">
        <v>1138</v>
      </c>
      <c r="E203" s="496" t="s">
        <v>1139</v>
      </c>
      <c r="F203" s="513"/>
      <c r="G203" s="513"/>
      <c r="H203" s="513"/>
      <c r="I203" s="513"/>
      <c r="J203" s="595" t="s">
        <v>1140</v>
      </c>
      <c r="K203" s="496" t="s">
        <v>1141</v>
      </c>
      <c r="L203" s="2"/>
      <c r="M203" s="496" t="s">
        <v>1142</v>
      </c>
      <c r="N203" s="2"/>
      <c r="O203" s="513"/>
      <c r="P203" s="621"/>
    </row>
    <row r="204" spans="1:16" ht="48" x14ac:dyDescent="0.25">
      <c r="A204" s="1019"/>
      <c r="B204" s="620"/>
      <c r="C204" s="595" t="s">
        <v>1143</v>
      </c>
      <c r="D204" s="496" t="s">
        <v>132</v>
      </c>
      <c r="E204" s="2"/>
      <c r="F204" s="513"/>
      <c r="G204" s="513"/>
      <c r="H204" s="513"/>
      <c r="I204" s="513"/>
      <c r="J204" s="595" t="s">
        <v>1144</v>
      </c>
      <c r="K204" s="496" t="s">
        <v>1145</v>
      </c>
      <c r="L204" s="2"/>
      <c r="M204" s="496" t="s">
        <v>873</v>
      </c>
      <c r="N204" s="2"/>
      <c r="O204" s="513"/>
      <c r="P204" s="621"/>
    </row>
    <row r="205" spans="1:16" ht="36" x14ac:dyDescent="0.25">
      <c r="A205" s="1019"/>
      <c r="B205" s="620"/>
      <c r="C205" s="595" t="s">
        <v>1146</v>
      </c>
      <c r="D205" s="496" t="s">
        <v>143</v>
      </c>
      <c r="E205" s="2"/>
      <c r="F205" s="513"/>
      <c r="G205" s="513"/>
      <c r="H205" s="513"/>
      <c r="I205" s="513"/>
      <c r="J205" s="595" t="s">
        <v>1147</v>
      </c>
      <c r="K205" s="496" t="s">
        <v>1148</v>
      </c>
      <c r="L205" s="2"/>
      <c r="M205" s="496" t="s">
        <v>1004</v>
      </c>
      <c r="N205" s="2"/>
      <c r="O205" s="513"/>
      <c r="P205" s="621"/>
    </row>
    <row r="206" spans="1:16" ht="48" x14ac:dyDescent="0.25">
      <c r="A206" s="1019"/>
      <c r="B206" s="620"/>
      <c r="C206" s="595" t="s">
        <v>1149</v>
      </c>
      <c r="D206" s="496" t="s">
        <v>149</v>
      </c>
      <c r="E206" s="2"/>
      <c r="F206" s="513"/>
      <c r="G206" s="513"/>
      <c r="H206" s="513"/>
      <c r="I206" s="513"/>
      <c r="J206" s="595" t="s">
        <v>1150</v>
      </c>
      <c r="K206" s="496" t="s">
        <v>1151</v>
      </c>
      <c r="L206"/>
      <c r="M206"/>
      <c r="P206" s="622"/>
    </row>
    <row r="207" spans="1:16" ht="24" x14ac:dyDescent="0.25">
      <c r="A207" s="1019"/>
      <c r="B207" s="620"/>
      <c r="C207" s="595" t="s">
        <v>1152</v>
      </c>
      <c r="D207" s="496" t="s">
        <v>1153</v>
      </c>
      <c r="E207" s="2"/>
      <c r="F207" s="513"/>
      <c r="G207" s="513"/>
      <c r="H207" s="513"/>
      <c r="I207" s="513"/>
      <c r="J207" s="595" t="s">
        <v>1154</v>
      </c>
      <c r="K207" s="496" t="s">
        <v>1155</v>
      </c>
      <c r="L207"/>
      <c r="M207"/>
      <c r="P207" s="622"/>
    </row>
    <row r="208" spans="1:16" x14ac:dyDescent="0.25">
      <c r="A208" s="1019"/>
      <c r="B208" s="620"/>
      <c r="C208" s="595" t="s">
        <v>1156</v>
      </c>
      <c r="D208" s="496" t="s">
        <v>156</v>
      </c>
      <c r="E208" s="2"/>
      <c r="F208" s="513"/>
      <c r="G208" s="513"/>
      <c r="H208" s="513"/>
      <c r="I208" s="513"/>
      <c r="J208" s="595" t="s">
        <v>418</v>
      </c>
      <c r="K208" s="496" t="s">
        <v>1157</v>
      </c>
      <c r="L208"/>
      <c r="M208"/>
      <c r="P208" s="622"/>
    </row>
    <row r="209" spans="1:16" x14ac:dyDescent="0.25">
      <c r="A209" s="1019"/>
      <c r="B209" s="620"/>
      <c r="C209" s="2"/>
      <c r="D209" s="496" t="s">
        <v>162</v>
      </c>
      <c r="E209" s="2"/>
      <c r="F209" s="513"/>
      <c r="G209" s="513"/>
      <c r="H209" s="513"/>
      <c r="I209" s="513"/>
      <c r="J209" s="2"/>
      <c r="K209" s="496" t="s">
        <v>1158</v>
      </c>
      <c r="L209"/>
      <c r="M209"/>
      <c r="P209" s="622"/>
    </row>
    <row r="210" spans="1:16" ht="36" x14ac:dyDescent="0.25">
      <c r="A210" s="1019"/>
      <c r="B210" s="620"/>
      <c r="C210" s="2"/>
      <c r="D210" s="496" t="s">
        <v>168</v>
      </c>
      <c r="E210" s="2"/>
      <c r="F210" s="513"/>
      <c r="G210" s="513"/>
      <c r="H210" s="513"/>
      <c r="I210" s="513"/>
      <c r="J210" s="2"/>
      <c r="K210" s="496" t="s">
        <v>1159</v>
      </c>
      <c r="L210"/>
      <c r="M210"/>
      <c r="P210" s="622"/>
    </row>
    <row r="211" spans="1:16" x14ac:dyDescent="0.25">
      <c r="A211" s="1019"/>
      <c r="B211" s="620"/>
      <c r="C211" s="2"/>
      <c r="D211" s="496" t="s">
        <v>172</v>
      </c>
      <c r="E211" s="2"/>
      <c r="F211" s="513"/>
      <c r="G211" s="513"/>
      <c r="H211" s="513"/>
      <c r="I211" s="513"/>
      <c r="J211" s="2"/>
      <c r="K211" s="496" t="s">
        <v>1160</v>
      </c>
      <c r="L211"/>
      <c r="M211"/>
      <c r="P211" s="622"/>
    </row>
    <row r="212" spans="1:16" ht="24" x14ac:dyDescent="0.25">
      <c r="A212" s="1019"/>
      <c r="B212" s="620"/>
      <c r="C212" s="2"/>
      <c r="D212" s="496" t="s">
        <v>1161</v>
      </c>
      <c r="E212" s="2"/>
      <c r="F212" s="513"/>
      <c r="G212" s="513"/>
      <c r="H212" s="513"/>
      <c r="I212" s="513"/>
      <c r="J212" s="2"/>
      <c r="K212" s="496" t="s">
        <v>1162</v>
      </c>
      <c r="L212"/>
      <c r="M212"/>
      <c r="P212" s="622"/>
    </row>
    <row r="213" spans="1:16" ht="24" x14ac:dyDescent="0.25">
      <c r="A213" s="1019"/>
      <c r="B213" s="620"/>
      <c r="C213" s="2"/>
      <c r="D213" s="496" t="s">
        <v>175</v>
      </c>
      <c r="E213" s="2"/>
      <c r="F213" s="513"/>
      <c r="G213" s="513"/>
      <c r="H213" s="513"/>
      <c r="I213" s="513"/>
      <c r="J213" s="2"/>
      <c r="K213" s="496" t="s">
        <v>1163</v>
      </c>
      <c r="L213"/>
      <c r="M213"/>
      <c r="P213" s="622"/>
    </row>
    <row r="214" spans="1:16" x14ac:dyDescent="0.25">
      <c r="A214" s="1019"/>
      <c r="B214" s="623"/>
      <c r="C214" s="560"/>
      <c r="D214" s="496" t="s">
        <v>418</v>
      </c>
      <c r="E214" s="560"/>
      <c r="F214" s="624"/>
      <c r="G214" s="624"/>
      <c r="H214" s="624"/>
      <c r="I214" s="624"/>
      <c r="J214" s="560"/>
      <c r="K214" s="560"/>
      <c r="L214" s="625"/>
      <c r="M214" s="625"/>
      <c r="N214" s="625"/>
      <c r="O214" s="625"/>
      <c r="P214" s="62"/>
    </row>
    <row r="215" spans="1:16" x14ac:dyDescent="0.25">
      <c r="A215" s="615"/>
      <c r="B215" s="513"/>
      <c r="C215" s="513"/>
      <c r="D215" s="513"/>
      <c r="E215" s="513"/>
      <c r="F215" s="2"/>
      <c r="G215" s="2"/>
      <c r="H215" s="2"/>
      <c r="I215" s="2"/>
      <c r="J215" s="2"/>
      <c r="K215" s="513"/>
      <c r="L215" s="513"/>
      <c r="M215"/>
    </row>
    <row r="216" spans="1:16" x14ac:dyDescent="0.25">
      <c r="A216" s="615"/>
      <c r="B216" s="513"/>
      <c r="C216" s="513"/>
      <c r="D216" s="513"/>
      <c r="E216" s="513"/>
      <c r="F216" s="2"/>
      <c r="G216" s="2"/>
      <c r="H216" s="2"/>
      <c r="I216" s="2"/>
      <c r="J216" s="2"/>
      <c r="K216" s="513"/>
      <c r="L216" s="513"/>
      <c r="M216"/>
    </row>
    <row r="217" spans="1:16" x14ac:dyDescent="0.25">
      <c r="A217" s="615"/>
      <c r="B217" s="513"/>
      <c r="C217" s="513"/>
      <c r="D217" s="513"/>
      <c r="E217" s="513"/>
      <c r="F217" s="2"/>
      <c r="G217" s="2"/>
      <c r="H217" s="2"/>
      <c r="I217" s="2"/>
      <c r="J217" s="2"/>
      <c r="K217" s="513"/>
      <c r="L217" s="513"/>
      <c r="M217"/>
    </row>
    <row r="218" spans="1:16" x14ac:dyDescent="0.25">
      <c r="A218" s="615"/>
      <c r="B218" s="513"/>
      <c r="C218" s="513"/>
      <c r="D218" s="513"/>
      <c r="E218" s="513"/>
      <c r="F218" s="2"/>
      <c r="G218" s="2"/>
      <c r="H218" s="2"/>
      <c r="I218" s="2"/>
      <c r="J218" s="2"/>
      <c r="K218" s="513"/>
      <c r="L218" s="513"/>
      <c r="M218"/>
    </row>
    <row r="219" spans="1:16" x14ac:dyDescent="0.25">
      <c r="A219" s="615"/>
      <c r="B219" s="513"/>
      <c r="C219" s="513"/>
      <c r="D219" s="513"/>
      <c r="E219" s="513"/>
      <c r="F219" s="2"/>
      <c r="G219" s="2"/>
      <c r="H219" s="2"/>
      <c r="I219" s="2"/>
      <c r="J219" s="2"/>
      <c r="K219" s="513"/>
      <c r="L219" s="513"/>
      <c r="M219"/>
    </row>
    <row r="220" spans="1:16" x14ac:dyDescent="0.25">
      <c r="A220" s="615"/>
      <c r="B220" s="513"/>
      <c r="C220" s="513"/>
      <c r="D220" s="513"/>
      <c r="E220" s="513"/>
      <c r="F220" s="2"/>
      <c r="G220" s="2"/>
      <c r="H220" s="2"/>
      <c r="I220" s="2"/>
      <c r="J220" s="2"/>
      <c r="K220" s="513"/>
      <c r="L220" s="513"/>
      <c r="M220"/>
    </row>
    <row r="221" spans="1:16" ht="58.5" customHeight="1" x14ac:dyDescent="0.25">
      <c r="A221"/>
      <c r="D221"/>
      <c r="H221"/>
      <c r="I221"/>
      <c r="J221"/>
      <c r="K221"/>
      <c r="L221"/>
      <c r="M221"/>
    </row>
    <row r="222" spans="1:16" x14ac:dyDescent="0.25">
      <c r="A222" s="626" t="s">
        <v>1164</v>
      </c>
      <c r="B222" s="626" t="s">
        <v>1165</v>
      </c>
      <c r="C222" s="626" t="s">
        <v>1166</v>
      </c>
      <c r="D222" s="626" t="s">
        <v>1167</v>
      </c>
      <c r="E222" s="627" t="s">
        <v>1168</v>
      </c>
      <c r="F222" s="628"/>
      <c r="G222" s="628"/>
    </row>
    <row r="223" spans="1:16" x14ac:dyDescent="0.25">
      <c r="A223" s="629" t="s">
        <v>1169</v>
      </c>
      <c r="B223" s="629" t="s">
        <v>1170</v>
      </c>
      <c r="C223" s="629" t="s">
        <v>1171</v>
      </c>
      <c r="D223" s="629" t="s">
        <v>1172</v>
      </c>
      <c r="E223" s="630" t="s">
        <v>1173</v>
      </c>
      <c r="F223" s="628"/>
      <c r="G223" s="628"/>
    </row>
    <row r="224" spans="1:16" x14ac:dyDescent="0.25">
      <c r="A224" s="629" t="s">
        <v>1174</v>
      </c>
      <c r="B224" s="629" t="s">
        <v>1175</v>
      </c>
      <c r="C224" s="629" t="s">
        <v>1176</v>
      </c>
      <c r="D224" s="629" t="s">
        <v>1177</v>
      </c>
      <c r="E224" s="630" t="s">
        <v>1178</v>
      </c>
      <c r="F224" s="628"/>
      <c r="G224" s="628"/>
    </row>
    <row r="225" spans="1:7" x14ac:dyDescent="0.25">
      <c r="A225" s="629" t="s">
        <v>1179</v>
      </c>
      <c r="B225" s="629" t="s">
        <v>1180</v>
      </c>
      <c r="C225" s="629" t="s">
        <v>1181</v>
      </c>
      <c r="D225" s="629" t="s">
        <v>1182</v>
      </c>
      <c r="E225" s="630"/>
      <c r="F225" s="628"/>
      <c r="G225" s="628"/>
    </row>
    <row r="226" spans="1:7" x14ac:dyDescent="0.25">
      <c r="A226" s="629" t="s">
        <v>1183</v>
      </c>
      <c r="B226" s="629" t="s">
        <v>1184</v>
      </c>
      <c r="C226" s="629" t="s">
        <v>1185</v>
      </c>
      <c r="D226" s="629" t="s">
        <v>1186</v>
      </c>
    </row>
    <row r="227" spans="1:7" x14ac:dyDescent="0.25">
      <c r="A227" s="629" t="s">
        <v>1187</v>
      </c>
      <c r="B227" s="629" t="s">
        <v>1188</v>
      </c>
      <c r="C227" s="629" t="s">
        <v>1189</v>
      </c>
      <c r="D227" s="629" t="s">
        <v>1190</v>
      </c>
    </row>
    <row r="228" spans="1:7" x14ac:dyDescent="0.25">
      <c r="A228" s="629" t="s">
        <v>1191</v>
      </c>
      <c r="B228" s="629"/>
      <c r="C228" s="629" t="s">
        <v>1192</v>
      </c>
      <c r="D228" s="629" t="s">
        <v>1193</v>
      </c>
    </row>
    <row r="229" spans="1:7" x14ac:dyDescent="0.25">
      <c r="A229" s="629" t="s">
        <v>1184</v>
      </c>
      <c r="B229" s="629"/>
      <c r="C229" s="629" t="s">
        <v>1194</v>
      </c>
      <c r="D229" s="629" t="s">
        <v>1195</v>
      </c>
    </row>
    <row r="230" spans="1:7" x14ac:dyDescent="0.25">
      <c r="A230" s="629"/>
      <c r="B230" s="629"/>
      <c r="C230" s="629" t="s">
        <v>1196</v>
      </c>
      <c r="D230" s="629" t="s">
        <v>1197</v>
      </c>
    </row>
    <row r="231" spans="1:7" x14ac:dyDescent="0.25">
      <c r="A231" s="629"/>
      <c r="B231" s="629"/>
      <c r="C231" s="629" t="s">
        <v>1198</v>
      </c>
      <c r="D231" s="629" t="s">
        <v>1199</v>
      </c>
    </row>
    <row r="232" spans="1:7" x14ac:dyDescent="0.25">
      <c r="A232" s="629"/>
      <c r="B232" s="629"/>
      <c r="C232" s="629" t="s">
        <v>1200</v>
      </c>
      <c r="D232" s="629" t="s">
        <v>1201</v>
      </c>
    </row>
    <row r="233" spans="1:7" x14ac:dyDescent="0.25">
      <c r="A233" s="629"/>
      <c r="B233" s="629"/>
      <c r="C233" s="629" t="s">
        <v>1202</v>
      </c>
      <c r="D233" s="629"/>
    </row>
    <row r="234" spans="1:7" x14ac:dyDescent="0.25">
      <c r="A234" s="629"/>
      <c r="B234" s="629"/>
      <c r="C234" s="629" t="s">
        <v>1203</v>
      </c>
      <c r="D234" s="629"/>
    </row>
    <row r="235" spans="1:7" x14ac:dyDescent="0.25">
      <c r="A235" s="629"/>
      <c r="B235" s="629"/>
      <c r="C235" s="629" t="s">
        <v>1204</v>
      </c>
      <c r="D235" s="629"/>
    </row>
    <row r="236" spans="1:7" x14ac:dyDescent="0.25">
      <c r="A236" s="629"/>
      <c r="B236" s="629"/>
      <c r="C236" s="629" t="s">
        <v>1205</v>
      </c>
      <c r="D236" s="629"/>
    </row>
    <row r="237" spans="1:7" x14ac:dyDescent="0.25">
      <c r="A237" s="629"/>
      <c r="B237" s="629"/>
      <c r="C237" s="629" t="s">
        <v>1206</v>
      </c>
      <c r="D237" s="629"/>
    </row>
    <row r="238" spans="1:7" x14ac:dyDescent="0.25">
      <c r="A238" s="629"/>
      <c r="B238" s="629"/>
      <c r="C238" s="629" t="s">
        <v>1207</v>
      </c>
      <c r="D238" s="629"/>
    </row>
    <row r="239" spans="1:7" x14ac:dyDescent="0.25">
      <c r="A239" s="629"/>
      <c r="B239" s="629"/>
      <c r="C239" s="629" t="s">
        <v>1208</v>
      </c>
      <c r="D239" s="629"/>
    </row>
    <row r="240" spans="1:7" x14ac:dyDescent="0.25">
      <c r="A240" s="629"/>
      <c r="B240" s="629"/>
      <c r="C240" s="629" t="s">
        <v>1209</v>
      </c>
      <c r="D240" s="629"/>
    </row>
    <row r="241" spans="1:4" x14ac:dyDescent="0.25">
      <c r="A241" s="629"/>
      <c r="B241" s="629"/>
      <c r="C241" s="629" t="s">
        <v>1210</v>
      </c>
      <c r="D241" s="629"/>
    </row>
    <row r="242" spans="1:4" x14ac:dyDescent="0.25">
      <c r="A242" s="629"/>
      <c r="B242" s="629"/>
      <c r="C242" s="629" t="s">
        <v>1211</v>
      </c>
      <c r="D242" s="629"/>
    </row>
    <row r="243" spans="1:4" x14ac:dyDescent="0.25">
      <c r="A243" s="629"/>
      <c r="B243" s="629"/>
      <c r="C243" s="629" t="s">
        <v>1212</v>
      </c>
      <c r="D243" s="629"/>
    </row>
    <row r="244" spans="1:4" x14ac:dyDescent="0.25">
      <c r="A244" s="629"/>
      <c r="B244" s="629"/>
      <c r="C244" s="629" t="s">
        <v>1213</v>
      </c>
      <c r="D244" s="629"/>
    </row>
    <row r="245" spans="1:4" x14ac:dyDescent="0.25">
      <c r="A245" s="629"/>
      <c r="B245" s="629"/>
      <c r="C245" s="629" t="s">
        <v>1214</v>
      </c>
      <c r="D245" s="629"/>
    </row>
    <row r="246" spans="1:4" x14ac:dyDescent="0.25">
      <c r="A246" s="629"/>
      <c r="B246" s="629"/>
      <c r="C246" s="629" t="s">
        <v>1215</v>
      </c>
      <c r="D246" s="629"/>
    </row>
    <row r="247" spans="1:4" x14ac:dyDescent="0.25">
      <c r="A247" s="629"/>
      <c r="B247" s="629"/>
      <c r="C247" s="629" t="s">
        <v>1216</v>
      </c>
      <c r="D247" s="629"/>
    </row>
    <row r="248" spans="1:4" x14ac:dyDescent="0.25">
      <c r="A248" s="629"/>
      <c r="B248" s="629"/>
      <c r="C248" s="629" t="s">
        <v>1217</v>
      </c>
      <c r="D248" s="629"/>
    </row>
    <row r="249" spans="1:4" x14ac:dyDescent="0.25">
      <c r="A249" s="629"/>
      <c r="B249" s="629"/>
      <c r="C249" s="629" t="s">
        <v>1218</v>
      </c>
      <c r="D249" s="629"/>
    </row>
    <row r="250" spans="1:4" x14ac:dyDescent="0.25">
      <c r="A250" s="629"/>
      <c r="B250" s="629"/>
      <c r="C250" s="629" t="s">
        <v>1204</v>
      </c>
      <c r="D250" s="629"/>
    </row>
    <row r="251" spans="1:4" x14ac:dyDescent="0.25">
      <c r="A251" s="629"/>
      <c r="B251" s="629"/>
      <c r="C251" s="629" t="s">
        <v>1212</v>
      </c>
      <c r="D251" s="629"/>
    </row>
    <row r="252" spans="1:4" x14ac:dyDescent="0.25">
      <c r="A252" s="629"/>
      <c r="B252" s="629"/>
      <c r="C252" s="629" t="s">
        <v>1219</v>
      </c>
      <c r="D252" s="629"/>
    </row>
    <row r="253" spans="1:4" x14ac:dyDescent="0.25">
      <c r="A253" s="629"/>
      <c r="B253" s="629"/>
      <c r="C253" s="629" t="s">
        <v>1220</v>
      </c>
      <c r="D253" s="629"/>
    </row>
    <row r="254" spans="1:4" x14ac:dyDescent="0.25">
      <c r="A254" s="629"/>
      <c r="B254" s="629"/>
      <c r="C254" s="629" t="s">
        <v>1221</v>
      </c>
      <c r="D254" s="629"/>
    </row>
    <row r="255" spans="1:4" x14ac:dyDescent="0.25">
      <c r="A255" s="629"/>
      <c r="B255" s="629"/>
      <c r="C255" s="629" t="s">
        <v>1222</v>
      </c>
      <c r="D255" s="629"/>
    </row>
    <row r="256" spans="1:4" x14ac:dyDescent="0.25">
      <c r="A256" s="629"/>
      <c r="B256" s="629"/>
      <c r="C256" s="629" t="s">
        <v>1223</v>
      </c>
      <c r="D256" s="629"/>
    </row>
    <row r="257" spans="1:4" x14ac:dyDescent="0.25">
      <c r="A257" s="629"/>
      <c r="B257" s="629"/>
      <c r="C257" s="629" t="s">
        <v>1224</v>
      </c>
      <c r="D257" s="629"/>
    </row>
    <row r="258" spans="1:4" x14ac:dyDescent="0.25">
      <c r="A258" s="629"/>
      <c r="B258" s="629"/>
      <c r="C258" s="629" t="s">
        <v>1225</v>
      </c>
      <c r="D258" s="629"/>
    </row>
    <row r="259" spans="1:4" x14ac:dyDescent="0.25">
      <c r="A259" s="629"/>
      <c r="B259" s="629"/>
      <c r="C259" s="629" t="s">
        <v>1226</v>
      </c>
      <c r="D259" s="629"/>
    </row>
    <row r="260" spans="1:4" x14ac:dyDescent="0.25">
      <c r="A260" s="629"/>
      <c r="B260" s="629"/>
      <c r="C260" s="629" t="s">
        <v>1227</v>
      </c>
      <c r="D260" s="629"/>
    </row>
    <row r="261" spans="1:4" x14ac:dyDescent="0.25">
      <c r="A261" s="629"/>
      <c r="B261" s="629"/>
      <c r="C261" s="629" t="s">
        <v>1228</v>
      </c>
      <c r="D261" s="629"/>
    </row>
    <row r="262" spans="1:4" x14ac:dyDescent="0.25">
      <c r="A262" s="629"/>
      <c r="B262" s="629"/>
      <c r="C262" s="629" t="s">
        <v>1229</v>
      </c>
      <c r="D262" s="629"/>
    </row>
    <row r="263" spans="1:4" x14ac:dyDescent="0.25">
      <c r="A263" s="629"/>
      <c r="B263" s="629"/>
      <c r="C263" s="629" t="s">
        <v>1230</v>
      </c>
      <c r="D263" s="629"/>
    </row>
    <row r="264" spans="1:4" x14ac:dyDescent="0.25">
      <c r="A264" s="629"/>
      <c r="B264" s="629"/>
      <c r="C264" s="629" t="s">
        <v>1231</v>
      </c>
      <c r="D264" s="629"/>
    </row>
    <row r="265" spans="1:4" x14ac:dyDescent="0.25">
      <c r="A265" s="629"/>
      <c r="B265" s="629"/>
      <c r="C265" s="629" t="s">
        <v>1232</v>
      </c>
      <c r="D265" s="629"/>
    </row>
    <row r="266" spans="1:4" x14ac:dyDescent="0.25">
      <c r="A266" s="629"/>
      <c r="B266" s="629"/>
      <c r="C266" s="629" t="s">
        <v>1233</v>
      </c>
      <c r="D266" s="629"/>
    </row>
    <row r="267" spans="1:4" x14ac:dyDescent="0.25">
      <c r="A267" s="629"/>
      <c r="B267" s="629"/>
      <c r="C267" s="629" t="s">
        <v>1234</v>
      </c>
      <c r="D267" s="629"/>
    </row>
    <row r="268" spans="1:4" x14ac:dyDescent="0.25">
      <c r="A268" s="629"/>
      <c r="B268" s="629"/>
      <c r="C268" s="629" t="s">
        <v>1235</v>
      </c>
      <c r="D268" s="629"/>
    </row>
    <row r="269" spans="1:4" x14ac:dyDescent="0.25">
      <c r="A269" s="629"/>
      <c r="B269" s="629"/>
      <c r="C269" s="629" t="s">
        <v>1236</v>
      </c>
      <c r="D269" s="629"/>
    </row>
    <row r="270" spans="1:4" x14ac:dyDescent="0.25">
      <c r="A270" s="629"/>
      <c r="B270" s="629"/>
      <c r="C270" s="629" t="s">
        <v>1237</v>
      </c>
      <c r="D270" s="629"/>
    </row>
    <row r="271" spans="1:4" x14ac:dyDescent="0.25">
      <c r="A271" s="629"/>
      <c r="B271" s="629"/>
      <c r="C271" s="629" t="s">
        <v>1238</v>
      </c>
      <c r="D271" s="629"/>
    </row>
    <row r="272" spans="1:4" x14ac:dyDescent="0.25">
      <c r="A272" s="629"/>
      <c r="B272" s="629"/>
      <c r="C272" s="629" t="s">
        <v>1239</v>
      </c>
      <c r="D272" s="629"/>
    </row>
    <row r="273" spans="1:4" x14ac:dyDescent="0.25">
      <c r="A273" s="629"/>
      <c r="B273" s="629"/>
      <c r="C273" s="629" t="s">
        <v>1240</v>
      </c>
      <c r="D273" s="629"/>
    </row>
    <row r="274" spans="1:4" x14ac:dyDescent="0.25">
      <c r="A274" s="629"/>
      <c r="B274" s="629"/>
      <c r="C274" s="629" t="s">
        <v>1241</v>
      </c>
      <c r="D274" s="629"/>
    </row>
    <row r="275" spans="1:4" x14ac:dyDescent="0.25">
      <c r="A275" s="629"/>
      <c r="B275" s="629"/>
      <c r="C275" s="629" t="s">
        <v>1242</v>
      </c>
      <c r="D275" s="629"/>
    </row>
    <row r="276" spans="1:4" x14ac:dyDescent="0.25">
      <c r="A276" s="629"/>
      <c r="B276" s="629"/>
      <c r="C276" s="629" t="s">
        <v>1243</v>
      </c>
      <c r="D276" s="629"/>
    </row>
    <row r="277" spans="1:4" x14ac:dyDescent="0.25">
      <c r="A277" s="629"/>
      <c r="B277" s="629"/>
      <c r="C277" s="629" t="s">
        <v>1244</v>
      </c>
      <c r="D277" s="629"/>
    </row>
    <row r="278" spans="1:4" x14ac:dyDescent="0.25">
      <c r="A278" s="629"/>
      <c r="B278" s="629"/>
      <c r="C278" s="629" t="s">
        <v>1245</v>
      </c>
      <c r="D278" s="629"/>
    </row>
    <row r="279" spans="1:4" x14ac:dyDescent="0.25">
      <c r="A279" s="629"/>
      <c r="B279" s="629"/>
      <c r="C279" s="629" t="s">
        <v>1246</v>
      </c>
      <c r="D279" s="629"/>
    </row>
    <row r="280" spans="1:4" x14ac:dyDescent="0.25">
      <c r="A280" s="629"/>
      <c r="B280" s="629"/>
      <c r="C280" s="629" t="s">
        <v>1247</v>
      </c>
      <c r="D280" s="629"/>
    </row>
    <row r="281" spans="1:4" x14ac:dyDescent="0.25">
      <c r="A281" s="629"/>
      <c r="B281" s="629"/>
      <c r="C281" s="629" t="s">
        <v>1248</v>
      </c>
      <c r="D281" s="629"/>
    </row>
    <row r="282" spans="1:4" x14ac:dyDescent="0.25">
      <c r="A282" s="629"/>
      <c r="B282" s="629"/>
      <c r="C282" s="629" t="s">
        <v>1249</v>
      </c>
      <c r="D282" s="629"/>
    </row>
    <row r="283" spans="1:4" x14ac:dyDescent="0.25">
      <c r="A283" s="629"/>
      <c r="B283" s="629"/>
      <c r="C283" s="629" t="s">
        <v>1250</v>
      </c>
      <c r="D283" s="629"/>
    </row>
    <row r="284" spans="1:4" x14ac:dyDescent="0.25">
      <c r="A284" s="629"/>
      <c r="B284" s="629"/>
      <c r="C284" s="629" t="s">
        <v>1251</v>
      </c>
      <c r="D284" s="629"/>
    </row>
    <row r="285" spans="1:4" x14ac:dyDescent="0.25">
      <c r="A285" s="629"/>
      <c r="B285" s="629"/>
      <c r="C285" s="629" t="s">
        <v>1252</v>
      </c>
      <c r="D285" s="629"/>
    </row>
    <row r="286" spans="1:4" x14ac:dyDescent="0.25">
      <c r="A286" s="629"/>
      <c r="B286" s="629"/>
      <c r="C286" s="629" t="s">
        <v>1200</v>
      </c>
      <c r="D286" s="629"/>
    </row>
    <row r="287" spans="1:4" x14ac:dyDescent="0.25">
      <c r="A287" s="629"/>
      <c r="B287" s="629"/>
      <c r="C287" s="629" t="s">
        <v>1220</v>
      </c>
      <c r="D287" s="629"/>
    </row>
    <row r="288" spans="1:4" x14ac:dyDescent="0.25">
      <c r="A288" s="645"/>
      <c r="B288" s="645"/>
      <c r="C288" s="645" t="s">
        <v>1253</v>
      </c>
      <c r="D288" s="645"/>
    </row>
    <row r="289" spans="1:4" x14ac:dyDescent="0.25">
      <c r="A289" s="645"/>
      <c r="B289" s="645"/>
      <c r="C289" s="645" t="s">
        <v>1254</v>
      </c>
      <c r="D289" s="645"/>
    </row>
    <row r="290" spans="1:4" x14ac:dyDescent="0.25">
      <c r="A290" s="645"/>
      <c r="B290" s="645"/>
      <c r="C290" s="645" t="s">
        <v>1255</v>
      </c>
      <c r="D290" s="645"/>
    </row>
    <row r="291" spans="1:4" x14ac:dyDescent="0.25">
      <c r="A291" s="645"/>
      <c r="B291" s="645"/>
      <c r="C291" s="645" t="s">
        <v>1256</v>
      </c>
      <c r="D291" s="645"/>
    </row>
    <row r="292" spans="1:4" x14ac:dyDescent="0.25">
      <c r="A292" s="645"/>
      <c r="B292" s="645"/>
      <c r="C292" s="645" t="s">
        <v>1257</v>
      </c>
      <c r="D292" s="645"/>
    </row>
    <row r="293" spans="1:4" x14ac:dyDescent="0.25">
      <c r="A293" s="645"/>
      <c r="B293" s="645"/>
      <c r="C293" s="645" t="s">
        <v>1258</v>
      </c>
      <c r="D293" s="645"/>
    </row>
    <row r="294" spans="1:4" x14ac:dyDescent="0.25">
      <c r="A294" s="645"/>
      <c r="B294" s="645"/>
      <c r="C294" s="645" t="s">
        <v>1259</v>
      </c>
      <c r="D294" s="645"/>
    </row>
    <row r="295" spans="1:4" x14ac:dyDescent="0.25">
      <c r="A295" s="645"/>
      <c r="B295" s="645"/>
      <c r="C295" s="645" t="s">
        <v>1260</v>
      </c>
      <c r="D295" s="645"/>
    </row>
    <row r="296" spans="1:4" x14ac:dyDescent="0.25">
      <c r="A296" s="645"/>
      <c r="B296" s="645"/>
      <c r="C296" s="645" t="s">
        <v>1261</v>
      </c>
      <c r="D296" s="645"/>
    </row>
    <row r="297" spans="1:4" x14ac:dyDescent="0.25">
      <c r="A297" s="645"/>
      <c r="B297" s="645"/>
      <c r="C297" s="645" t="s">
        <v>1262</v>
      </c>
      <c r="D297" s="645"/>
    </row>
    <row r="298" spans="1:4" x14ac:dyDescent="0.25">
      <c r="A298" s="645"/>
      <c r="B298" s="645"/>
      <c r="C298" s="645" t="s">
        <v>1263</v>
      </c>
      <c r="D298" s="645"/>
    </row>
    <row r="299" spans="1:4" x14ac:dyDescent="0.25">
      <c r="A299" s="645"/>
      <c r="B299" s="645"/>
      <c r="C299" s="645" t="s">
        <v>1264</v>
      </c>
      <c r="D299" s="645"/>
    </row>
    <row r="300" spans="1:4" x14ac:dyDescent="0.25">
      <c r="A300" s="645"/>
      <c r="B300" s="645"/>
      <c r="C300" s="645" t="s">
        <v>1265</v>
      </c>
      <c r="D300" s="645"/>
    </row>
    <row r="301" spans="1:4" x14ac:dyDescent="0.25">
      <c r="A301" s="645"/>
      <c r="B301" s="645"/>
      <c r="C301" s="645" t="s">
        <v>1266</v>
      </c>
      <c r="D301" s="645"/>
    </row>
    <row r="302" spans="1:4" x14ac:dyDescent="0.25">
      <c r="A302" s="645"/>
      <c r="B302" s="645"/>
      <c r="C302" s="645" t="s">
        <v>1267</v>
      </c>
      <c r="D302" s="645"/>
    </row>
    <row r="303" spans="1:4" x14ac:dyDescent="0.25">
      <c r="A303" s="645"/>
      <c r="B303" s="645"/>
      <c r="C303" s="645" t="s">
        <v>1268</v>
      </c>
      <c r="D303" s="645"/>
    </row>
    <row r="304" spans="1:4" x14ac:dyDescent="0.25">
      <c r="A304" s="645"/>
      <c r="B304" s="645"/>
      <c r="C304" s="645" t="s">
        <v>1269</v>
      </c>
      <c r="D304" s="645"/>
    </row>
    <row r="305" spans="1:4" x14ac:dyDescent="0.25">
      <c r="A305" s="645"/>
      <c r="B305" s="645"/>
      <c r="C305" s="645" t="s">
        <v>1270</v>
      </c>
      <c r="D305" s="645"/>
    </row>
  </sheetData>
  <mergeCells count="18">
    <mergeCell ref="A201:A214"/>
    <mergeCell ref="F178:F180"/>
    <mergeCell ref="A136:A149"/>
    <mergeCell ref="A155:A173"/>
    <mergeCell ref="E155:E157"/>
    <mergeCell ref="A178:A194"/>
    <mergeCell ref="P65:Q65"/>
    <mergeCell ref="A74:A87"/>
    <mergeCell ref="A95:A104"/>
    <mergeCell ref="B105:K105"/>
    <mergeCell ref="A112:A130"/>
    <mergeCell ref="E112:E114"/>
    <mergeCell ref="B65:O65"/>
    <mergeCell ref="A10:A30"/>
    <mergeCell ref="A37:A42"/>
    <mergeCell ref="B43:O43"/>
    <mergeCell ref="A51:A64"/>
    <mergeCell ref="G51:G52"/>
  </mergeCells>
  <conditionalFormatting sqref="R39:R40">
    <cfRule type="cellIs" dxfId="6" priority="1" operator="equal">
      <formula>"Control pigs"</formula>
    </cfRule>
    <cfRule type="cellIs" dxfId="5" priority="2" operator="equal">
      <formula>"Control deer"</formula>
    </cfRule>
    <cfRule type="cellIs" dxfId="4" priority="3" operator="equal">
      <formula>"Control foxes"</formula>
    </cfRule>
    <cfRule type="cellIs" dxfId="3" priority="4" operator="equal">
      <formula>"Control rabbits"</formula>
    </cfRule>
    <cfRule type="cellIs" dxfId="2" priority="5" operator="equal">
      <formula>"Assessment"</formula>
    </cfRule>
    <cfRule type="cellIs" dxfId="1" priority="6" operator="equal">
      <formula>"Revegetation"</formula>
    </cfRule>
    <cfRule type="cellIs" dxfId="0" priority="7" operator="equal">
      <formula>"Weed control"</formula>
    </cfRule>
  </conditionalFormatting>
  <pageMargins left="0.7" right="0.7" top="0.75" bottom="0.75" header="0.3" footer="0.3"/>
  <pageSetup paperSize="9" orientation="portrait"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a5f32de4-e402-4188-b034-e71ca7d22e54">DOCID137-49336612-851</_dlc_DocId>
    <_dlc_DocIdUrl xmlns="a5f32de4-e402-4188-b034-e71ca7d22e54">
      <Url>https://delwpvicgovau.sharepoint.com/sites/ecm_137/_layouts/15/DocIdRedir.aspx?ID=DOCID137-49336612-851</Url>
      <Description>DOCID137-49336612-851</Description>
    </_dlc_DocIdUrl>
    <TaxCatchAll xmlns="9fd47c19-1c4a-4d7d-b342-c10cef269344">
      <Value>160</Value>
      <Value>3</Value>
      <Value>2</Value>
      <Value>141</Value>
    </TaxCatchAll>
    <ProjName xmlns="9fd47c19-1c4a-4d7d-b342-c10cef269344">NA</ProjName>
    <b9b43b809ea4445880dbf70bb9849525 xmlns="9fd47c19-1c4a-4d7d-b342-c10cef269344">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ad5654aa-69da-4dc8-81ae-e984a44f2180</TermId>
        </TermInfo>
      </Term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Project_Phase xmlns="9fd47c19-1c4a-4d7d-b342-c10cef26934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Project Governance</TermName>
          <TermId xmlns="http://schemas.microsoft.com/office/infopath/2007/PartnerControls">dcc8b15d-be2a-4ec9-8ccc-52ee5f7fec59</TermId>
        </TermInfo>
      </Terms>
    </f2ccc2d036544b63b99cbcec8aa9ae6a>
    <DLCPolicyLabelClientValue xmlns="05aa45cf-ed89-4733-97a8-db4ce5c51511">Version {_UIVersionString}</DLCPolicyLabelClientValue>
    <DLCPolicyLabelLock xmlns="05aa45cf-ed89-4733-97a8-db4ce5c51511" xsi:nil="true"/>
    <DLCPolicyLabelValue xmlns="05aa45cf-ed89-4733-97a8-db4ce5c51511">Version 0.53</DLCPolicyLabelValue>
    <SharedWithUsers xmlns="153f2783-1c70-4464-955e-85040a58200f">
      <UserInfo>
        <DisplayName>Kellie M Doering (DELWP)</DisplayName>
        <AccountId>36</AccountId>
        <AccountType/>
      </UserInfo>
      <UserInfo>
        <DisplayName>Bianca J Gold (DELWP)</DisplayName>
        <AccountId>1132</AccountId>
        <AccountType/>
      </UserInfo>
      <UserInfo>
        <DisplayName>Kate L Blood (DELWP)</DisplayName>
        <AccountId>447</AccountId>
        <AccountType/>
      </UserInfo>
      <UserInfo>
        <DisplayName>Bec S James (DELWP)</DisplayName>
        <AccountId>448</AccountId>
        <AccountType/>
      </UserInfo>
    </SharedWithUsers>
    <lcf76f155ced4ddcb4097134ff3c332f xmlns="8b0dcf94-819d-4059-af9c-c9cf693fc4cc">
      <Terms xmlns="http://schemas.microsoft.com/office/infopath/2007/PartnerControls"/>
    </lcf76f155ced4ddcb4097134ff3c332f>
  </documentManagement>
</p:properties>
</file>

<file path=customXml/item3.xml><?xml version="1.0" encoding="utf-8"?>
<?mso-contentType ?>
<p:Policy xmlns:p="office.server.policy" id="" local="true">
  <p:Name>ECM V2 Project</p:Name>
  <p:Description>Enable Version label</p:Description>
  <p:Statement/>
  <p:PolicyItems>
    <p:PolicyItem featureId="Microsoft.Office.RecordsManagement.PolicyFeatures.PolicyLabel" staticId="0x0101009298E819CE1EBB4F8D2096B3E0F0C2911D00D74430046A4BA340BB3AEC1E62D27798|-1306371497" UniqueId="737e59ab-0021-48b5-bf92-c0e159bc2c2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EF8DE91701AC594BAC86B4BE3BBD0667" ma:contentTypeVersion="209" ma:contentTypeDescription="All project related information. The library can be used to manage multiple projects." ma:contentTypeScope="" ma:versionID="583509d69d82b674b78ac3e8ef85f654">
  <xsd:schema xmlns:xsd="http://www.w3.org/2001/XMLSchema" xmlns:xs="http://www.w3.org/2001/XMLSchema" xmlns:p="http://schemas.microsoft.com/office/2006/metadata/properties" xmlns:ns1="http://schemas.microsoft.com/sharepoint/v3" xmlns:ns2="9fd47c19-1c4a-4d7d-b342-c10cef269344" xmlns:ns3="a5f32de4-e402-4188-b034-e71ca7d22e54" xmlns:ns4="8b0dcf94-819d-4059-af9c-c9cf693fc4cc" xmlns:ns5="153f2783-1c70-4464-955e-85040a58200f" xmlns:ns6="05aa45cf-ed89-4733-97a8-db4ce5c51511" targetNamespace="http://schemas.microsoft.com/office/2006/metadata/properties" ma:root="true" ma:fieldsID="97aea6ad4224a2b518044e537e7774d3" ns1:_="" ns2:_="" ns3:_="" ns4:_="" ns5:_="" ns6:_="">
    <xsd:import namespace="http://schemas.microsoft.com/sharepoint/v3"/>
    <xsd:import namespace="9fd47c19-1c4a-4d7d-b342-c10cef269344"/>
    <xsd:import namespace="a5f32de4-e402-4188-b034-e71ca7d22e54"/>
    <xsd:import namespace="8b0dcf94-819d-4059-af9c-c9cf693fc4cc"/>
    <xsd:import namespace="153f2783-1c70-4464-955e-85040a58200f"/>
    <xsd:import namespace="05aa45cf-ed89-4733-97a8-db4ce5c51511"/>
    <xsd:element name="properties">
      <xsd:complexType>
        <xsd:sequence>
          <xsd:element name="documentManagement">
            <xsd:complexType>
              <xsd:all>
                <xsd:element ref="ns2:ProjName" minOccurs="0"/>
                <xsd:element ref="ns2:Project_Phase" minOccurs="0"/>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f2ccc2d036544b63b99cbcec8aa9ae6a" minOccurs="0"/>
                <xsd:element ref="ns4:MediaServiceMetadata" minOccurs="0"/>
                <xsd:element ref="ns4:MediaServiceFastMetadata" minOccurs="0"/>
                <xsd:element ref="ns4:MediaServiceAutoKeyPoints" minOccurs="0"/>
                <xsd:element ref="ns4:MediaServiceKeyPoints" minOccurs="0"/>
                <xsd:element ref="ns5:SharedWithUsers" minOccurs="0"/>
                <xsd:element ref="ns5:SharedWithDetails" minOccurs="0"/>
                <xsd:element ref="ns1:_dlc_Exempt" minOccurs="0"/>
                <xsd:element ref="ns6:DLCPolicyLabelClientValue" minOccurs="0"/>
                <xsd:element ref="ns4:MediaServiceDateTaken" minOccurs="0"/>
                <xsd:element ref="ns4:MediaLengthInSeconds" minOccurs="0"/>
                <xsd:element ref="ns6:DLCPolicyLabelValue" minOccurs="0"/>
                <xsd:element ref="ns6:DLCPolicyLabelLock" minOccurs="0"/>
                <xsd:element ref="ns4:MediaServiceObjectDetectorVersions" minOccurs="0"/>
                <xsd:element ref="ns4:lcf76f155ced4ddcb4097134ff3c332f" minOccurs="0"/>
                <xsd:element ref="ns4:MediaServiceGenerationTime" minOccurs="0"/>
                <xsd:element ref="ns4:MediaServiceEventHashCode" minOccurs="0"/>
                <xsd:element ref="ns4:MediaServiceOCR"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9"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rojName" ma:index="4" nillable="true" ma:displayName="Program Name" ma:description="ECM V2 Program Name" ma:format="Dropdown" ma:internalName="ProjName">
      <xsd:simpleType>
        <xsd:union memberTypes="dms:Text">
          <xsd:simpleType>
            <xsd:restriction base="dms:Choice">
              <xsd:enumeration value="NA"/>
              <xsd:enumeration value="Protecting Biodiversity"/>
              <xsd:enumeration value="Weeds and Pests on Public Land"/>
              <xsd:enumeration value="Deer Control"/>
              <xsd:enumeration value="PWMP"/>
            </xsd:restriction>
          </xsd:simpleType>
        </xsd:union>
      </xsd:simpleType>
    </xsd:element>
    <xsd:element name="Project_Phase" ma:index="5" nillable="true" ma:displayName="Project_Phase" ma:format="Dropdown" ma:internalName="Project_Phase">
      <xsd:simpleType>
        <xsd:restriction base="dms:Choice">
          <xsd:enumeration value="Initiate"/>
          <xsd:enumeration value="Plan"/>
          <xsd:enumeration value="Build"/>
          <xsd:enumeration value="Test"/>
          <xsd:enumeration value="Implement"/>
          <xsd:enumeration value="Run"/>
        </xsd:restriction>
      </xsd:simpleType>
    </xsd:element>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f2ccc2d036544b63b99cbcec8aa9ae6a" ma:index="20" ma:taxonomy="true" ma:internalName="f2ccc2d036544b63b99cbcec8aa9ae6a" ma:taxonomyFieldName="Records_x0020_Class_x0020_Project" ma:displayName="Classification" ma:readOnly="false" ma:default=""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0dcf94-819d-4059-af9c-c9cf693fc4cc"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3f2783-1c70-4464-955e-85040a58200f"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aa45cf-ed89-4733-97a8-db4ce5c51511" elementFormDefault="qualified">
    <xsd:import namespace="http://schemas.microsoft.com/office/2006/documentManagement/types"/>
    <xsd:import namespace="http://schemas.microsoft.com/office/infopath/2007/PartnerControls"/>
    <xsd:element name="DLCPolicyLabelClientValue" ma:index="30" nillable="true" ma:displayName="Client Label Value" ma:description="Stores the last label value computed on the client." ma:hidden="true" ma:internalName="DLCPolicyLabelClientValue" ma:readOnly="false">
      <xsd:simpleType>
        <xsd:restriction base="dms:Note"/>
      </xsd:simpleType>
    </xsd:element>
    <xsd:element name="DLCPolicyLabelValue" ma:index="33" nillable="true" ma:displayName="Label" ma:description="Stores the current value of the label." ma:internalName="DLCPolicyLabelValue" ma:readOnly="true">
      <xsd:simpleType>
        <xsd:restriction base="dms:Note">
          <xsd:maxLength value="255"/>
        </xsd:restriction>
      </xsd:simpleType>
    </xsd:element>
    <xsd:element name="DLCPolicyLabelLock" ma:index="3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97aeec6-0273-40f2-ab3e-beee73212332" ContentTypeId="0x0101009298E819CE1EBB4F8D2096B3E0F0C2911D" PreviousValue="true"/>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1EA308F-15AF-4A28-8C9B-07F227673E2B}">
  <ds:schemaRefs>
    <ds:schemaRef ds:uri="http://schemas.microsoft.com/sharepoint/v3/contenttype/forms"/>
  </ds:schemaRefs>
</ds:datastoreItem>
</file>

<file path=customXml/itemProps2.xml><?xml version="1.0" encoding="utf-8"?>
<ds:datastoreItem xmlns:ds="http://schemas.openxmlformats.org/officeDocument/2006/customXml" ds:itemID="{652813A8-75FC-4D3B-AAA7-385A3550C9D8}">
  <ds:schemaRefs>
    <ds:schemaRef ds:uri="http://schemas.microsoft.com/sharepoint/v3"/>
    <ds:schemaRef ds:uri="http://schemas.microsoft.com/office/infopath/2007/PartnerControls"/>
    <ds:schemaRef ds:uri="http://purl.org/dc/elements/1.1/"/>
    <ds:schemaRef ds:uri="a5f32de4-e402-4188-b034-e71ca7d22e54"/>
    <ds:schemaRef ds:uri="http://schemas.microsoft.com/office/2006/documentManagement/types"/>
    <ds:schemaRef ds:uri="153f2783-1c70-4464-955e-85040a58200f"/>
    <ds:schemaRef ds:uri="9fd47c19-1c4a-4d7d-b342-c10cef269344"/>
    <ds:schemaRef ds:uri="http://www.w3.org/XML/1998/namespace"/>
    <ds:schemaRef ds:uri="http://schemas.openxmlformats.org/package/2006/metadata/core-properties"/>
    <ds:schemaRef ds:uri="05aa45cf-ed89-4733-97a8-db4ce5c51511"/>
    <ds:schemaRef ds:uri="http://purl.org/dc/terms/"/>
    <ds:schemaRef ds:uri="8b0dcf94-819d-4059-af9c-c9cf693fc4c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7AE0C20-A1F4-4D46-B689-97207F5BF9AB}">
  <ds:schemaRefs>
    <ds:schemaRef ds:uri="office.server.policy"/>
  </ds:schemaRefs>
</ds:datastoreItem>
</file>

<file path=customXml/itemProps4.xml><?xml version="1.0" encoding="utf-8"?>
<ds:datastoreItem xmlns:ds="http://schemas.openxmlformats.org/officeDocument/2006/customXml" ds:itemID="{B31D8BCA-78AB-4F1B-92BC-F3F51C0CF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8b0dcf94-819d-4059-af9c-c9cf693fc4cc"/>
    <ds:schemaRef ds:uri="153f2783-1c70-4464-955e-85040a58200f"/>
    <ds:schemaRef ds:uri="05aa45cf-ed89-4733-97a8-db4ce5c51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930FF23-0F90-428D-B3AD-EF8464F2F6BB}">
  <ds:schemaRefs>
    <ds:schemaRef ds:uri="Microsoft.SharePoint.Taxonomy.ContentTypeSync"/>
  </ds:schemaRefs>
</ds:datastoreItem>
</file>

<file path=customXml/itemProps6.xml><?xml version="1.0" encoding="utf-8"?>
<ds:datastoreItem xmlns:ds="http://schemas.openxmlformats.org/officeDocument/2006/customXml" ds:itemID="{DB89974D-A584-4E8E-A8DC-5D72BCC73D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60</vt:i4>
      </vt:variant>
    </vt:vector>
  </HeadingPairs>
  <TitlesOfParts>
    <vt:vector size="78" baseType="lpstr">
      <vt:lpstr>Project Info &amp; Doc Control</vt:lpstr>
      <vt:lpstr>Prjct Summary</vt:lpstr>
      <vt:lpstr>Map</vt:lpstr>
      <vt:lpstr>ACTIVITY PLAN</vt:lpstr>
      <vt:lpstr>Budget</vt:lpstr>
      <vt:lpstr>4a. Methods - weeds</vt:lpstr>
      <vt:lpstr>4b. - Methods - animals</vt:lpstr>
      <vt:lpstr>4c.Methods-all other activities</vt:lpstr>
      <vt:lpstr>Reporting</vt:lpstr>
      <vt:lpstr>Risk</vt:lpstr>
      <vt:lpstr>Reporting 25-26</vt:lpstr>
      <vt:lpstr>Reporting 26-27</vt:lpstr>
      <vt:lpstr>Glossary</vt:lpstr>
      <vt:lpstr>Hidden - Risk Lookup</vt:lpstr>
      <vt:lpstr>Variations table</vt:lpstr>
      <vt:lpstr>Template version history</vt:lpstr>
      <vt:lpstr>Hidden - activities lookup</vt:lpstr>
      <vt:lpstr>Hidden - Lookup (2)</vt:lpstr>
      <vt:lpstr>artificial_habitat</vt:lpstr>
      <vt:lpstr>Artificial_or_temporary_pond</vt:lpstr>
      <vt:lpstr>Artificial_substrate</vt:lpstr>
      <vt:lpstr>Artificial_tree_hollow</vt:lpstr>
      <vt:lpstr>assessment</vt:lpstr>
      <vt:lpstr>Assessment__Habitat_condition</vt:lpstr>
      <vt:lpstr>Assessment_Fauna</vt:lpstr>
      <vt:lpstr>Assessment_Flora</vt:lpstr>
      <vt:lpstr>Assessment_Habitat_condition</vt:lpstr>
      <vt:lpstr>Assessment_Management_agreement</vt:lpstr>
      <vt:lpstr>Assessment_Methods</vt:lpstr>
      <vt:lpstr>Assessment_MonitoringStruct_Methods</vt:lpstr>
      <vt:lpstr>Assessment_Research_monitoring</vt:lpstr>
      <vt:lpstr>Assessment_Revegetation</vt:lpstr>
      <vt:lpstr>Assessment_Threatened_species_response</vt:lpstr>
      <vt:lpstr>Assessment_Water</vt:lpstr>
      <vt:lpstr>Bore</vt:lpstr>
      <vt:lpstr>Buoy_mooring</vt:lpstr>
      <vt:lpstr>Camera_trap</vt:lpstr>
      <vt:lpstr>Cat_control</vt:lpstr>
      <vt:lpstr>Category</vt:lpstr>
      <vt:lpstr>Deer_control</vt:lpstr>
      <vt:lpstr>Depth_gauge</vt:lpstr>
      <vt:lpstr>engagement_activity</vt:lpstr>
      <vt:lpstr>engagement_event</vt:lpstr>
      <vt:lpstr>Fencing</vt:lpstr>
      <vt:lpstr>Flow_meter</vt:lpstr>
      <vt:lpstr>Fox_control</vt:lpstr>
      <vt:lpstr>Goat_control</vt:lpstr>
      <vt:lpstr>Habitat_box</vt:lpstr>
      <vt:lpstr>habitat_feature</vt:lpstr>
      <vt:lpstr>Hide</vt:lpstr>
      <vt:lpstr>Horse_control</vt:lpstr>
      <vt:lpstr>Man_made_ground_feature</vt:lpstr>
      <vt:lpstr>Measuring_station</vt:lpstr>
      <vt:lpstr>monitoring_structure</vt:lpstr>
      <vt:lpstr>monitoring_structures</vt:lpstr>
      <vt:lpstr>Natural_ground_feature</vt:lpstr>
      <vt:lpstr>other</vt:lpstr>
      <vt:lpstr>Other__specify</vt:lpstr>
      <vt:lpstr>Other_specify</vt:lpstr>
      <vt:lpstr>pest_herbivore_control</vt:lpstr>
      <vt:lpstr>pest_predator_control</vt:lpstr>
      <vt:lpstr>Photo_point</vt:lpstr>
      <vt:lpstr>Pig_control</vt:lpstr>
      <vt:lpstr>Risk!Print_Area</vt:lpstr>
      <vt:lpstr>Risk!Print_Titles</vt:lpstr>
      <vt:lpstr>Quadrats</vt:lpstr>
      <vt:lpstr>Rabbit_control</vt:lpstr>
      <vt:lpstr>Recruitment_plates</vt:lpstr>
      <vt:lpstr>research_and_monitoring</vt:lpstr>
      <vt:lpstr>research_monitoring</vt:lpstr>
      <vt:lpstr>Revegetation</vt:lpstr>
      <vt:lpstr>revegetation_restoration</vt:lpstr>
      <vt:lpstr>Song_meter</vt:lpstr>
      <vt:lpstr>Threatened_species_action</vt:lpstr>
      <vt:lpstr>threatened_species_response</vt:lpstr>
      <vt:lpstr>Trap_cage_box_net</vt:lpstr>
      <vt:lpstr>weed__control</vt:lpstr>
      <vt:lpstr>weed_control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 templates for Activity Plan - Budget - Risk Assessment</dc:title>
  <dc:subject/>
  <dc:creator>Diana C Shrimpton (DELWP)</dc:creator>
  <cp:keywords/>
  <dc:description/>
  <cp:lastModifiedBy>Susie M Novella (DEECA)</cp:lastModifiedBy>
  <cp:revision/>
  <dcterms:created xsi:type="dcterms:W3CDTF">2021-10-12T04:15:37Z</dcterms:created>
  <dcterms:modified xsi:type="dcterms:W3CDTF">2025-07-28T07:20:23Z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0x0101009298E819CE1EBB4F8D2096B3E0F0C2911D00EF8DE91701AC594BAC86B4BE3BBD0667</vt:lpwstr>
  </property>
  <property fmtid="{D5CDD505-2E9C-101B-9397-08002B2CF9AE}" pid="3" name="g91c59fb10974fa1a03160ad8386f0f4">
    <vt:lpwstr/>
  </property>
  <property fmtid="{D5CDD505-2E9C-101B-9397-08002B2CF9AE}" pid="4" name="Records Class Project">
    <vt:lpwstr>141;#Project Governance|dcc8b15d-be2a-4ec9-8ccc-52ee5f7fec59</vt:lpwstr>
  </property>
  <property fmtid="{D5CDD505-2E9C-101B-9397-08002B2CF9AE}" pid="5" name="Department Document Type">
    <vt:lpwstr>160;#Template|ad5654aa-69da-4dc8-81ae-e984a44f2180</vt:lpwstr>
  </property>
  <property fmtid="{D5CDD505-2E9C-101B-9397-08002B2CF9AE}" pid="6" name="Dissemination Limiting Marker">
    <vt:lpwstr>2;#FOUO|955eb6fc-b35a-4808-8aa5-31e514fa3f26</vt:lpwstr>
  </property>
  <property fmtid="{D5CDD505-2E9C-101B-9397-08002B2CF9AE}" pid="7" name="Security Classification">
    <vt:lpwstr>3;#Unclassified|7fa379f4-4aba-4692-ab80-7d39d3a23cf4</vt:lpwstr>
  </property>
  <property fmtid="{D5CDD505-2E9C-101B-9397-08002B2CF9AE}" pid="8" name="Record_x0020_Purpose">
    <vt:lpwstr/>
  </property>
  <property fmtid="{D5CDD505-2E9C-101B-9397-08002B2CF9AE}" pid="9" name="Record Purpose">
    <vt:lpwstr/>
  </property>
  <property fmtid="{D5CDD505-2E9C-101B-9397-08002B2CF9AE}" pid="10" name="_dlc_DocIdItemGuid">
    <vt:lpwstr>8227ff4a-b678-4cee-b95b-9b5de76ecc4a</vt:lpwstr>
  </property>
  <property fmtid="{D5CDD505-2E9C-101B-9397-08002B2CF9AE}" pid="11" name="Section">
    <vt:lpwstr/>
  </property>
  <property fmtid="{D5CDD505-2E9C-101B-9397-08002B2CF9AE}" pid="12" name="a6b8025dacc14cf9b4d4600d95399d54">
    <vt:lpwstr/>
  </property>
  <property fmtid="{D5CDD505-2E9C-101B-9397-08002B2CF9AE}" pid="13" name="Sub-Section">
    <vt:lpwstr/>
  </property>
  <property fmtid="{D5CDD505-2E9C-101B-9397-08002B2CF9AE}" pid="14" name="Agency">
    <vt:lpwstr>1;#Department of Environment, Land, Water and Planning|607a3f87-1228-4cd9-82a5-076aa8776274</vt:lpwstr>
  </property>
  <property fmtid="{D5CDD505-2E9C-101B-9397-08002B2CF9AE}" pid="15" name="Branch">
    <vt:lpwstr>6;#Environment and Community Programs|03c3c717-dc57-4aa9-8ab6-c95a7066b763</vt:lpwstr>
  </property>
  <property fmtid="{D5CDD505-2E9C-101B-9397-08002B2CF9AE}" pid="16" name="Reference_x0020_Type">
    <vt:lpwstr/>
  </property>
  <property fmtid="{D5CDD505-2E9C-101B-9397-08002B2CF9AE}" pid="17" name="Copyright Licence Name">
    <vt:lpwstr/>
  </property>
  <property fmtid="{D5CDD505-2E9C-101B-9397-08002B2CF9AE}" pid="18" name="Location_x0020_Type">
    <vt:lpwstr/>
  </property>
  <property fmtid="{D5CDD505-2E9C-101B-9397-08002B2CF9AE}" pid="19" name="BRP Area">
    <vt:lpwstr>;#N/A;#</vt:lpwstr>
  </property>
  <property fmtid="{D5CDD505-2E9C-101B-9397-08002B2CF9AE}" pid="20" name="Division">
    <vt:lpwstr>5;#Biodiversity|a369ff78-9705-4b66-a29c-499bde0c7988</vt:lpwstr>
  </property>
  <property fmtid="{D5CDD505-2E9C-101B-9397-08002B2CF9AE}" pid="21" name="DLCPolicyLabelValue">
    <vt:lpwstr>Version 0.1</vt:lpwstr>
  </property>
  <property fmtid="{D5CDD505-2E9C-101B-9397-08002B2CF9AE}" pid="22" name="Location Type">
    <vt:lpwstr/>
  </property>
  <property fmtid="{D5CDD505-2E9C-101B-9397-08002B2CF9AE}" pid="23" name="Group1">
    <vt:lpwstr>15;#Environment and Climate Change|b90772f5-2afa-408f-b8b8-93ad6baba774</vt:lpwstr>
  </property>
  <property fmtid="{D5CDD505-2E9C-101B-9397-08002B2CF9AE}" pid="24" name="DLCPolicyLabelClientValue">
    <vt:lpwstr>Version {_UIVersionString}</vt:lpwstr>
  </property>
  <property fmtid="{D5CDD505-2E9C-101B-9397-08002B2CF9AE}" pid="25" name="o2e611f6ba3e4c8f9a895dfb7980639e">
    <vt:lpwstr/>
  </property>
  <property fmtid="{D5CDD505-2E9C-101B-9397-08002B2CF9AE}" pid="26" name="ld508a88e6264ce89693af80a72862cb">
    <vt:lpwstr/>
  </property>
  <property fmtid="{D5CDD505-2E9C-101B-9397-08002B2CF9AE}" pid="27" name="Stage0">
    <vt:lpwstr/>
  </property>
  <property fmtid="{D5CDD505-2E9C-101B-9397-08002B2CF9AE}" pid="28" name="Month">
    <vt:lpwstr/>
  </property>
  <property fmtid="{D5CDD505-2E9C-101B-9397-08002B2CF9AE}" pid="29" name="ProjName">
    <vt:lpwstr>NA</vt:lpwstr>
  </property>
  <property fmtid="{D5CDD505-2E9C-101B-9397-08002B2CF9AE}" pid="30" name="f2ccc2d036544b63b99cbcec8aa9ae6a">
    <vt:lpwstr>Project Governance|dcc8b15d-be2a-4ec9-8ccc-52ee5f7fec59</vt:lpwstr>
  </property>
  <property fmtid="{D5CDD505-2E9C-101B-9397-08002B2CF9AE}" pid="31" name="Copyright License Type">
    <vt:lpwstr>41;#Other|f0bc6ea7-3406-4279-9144-613a23b24278</vt:lpwstr>
  </property>
  <property fmtid="{D5CDD505-2E9C-101B-9397-08002B2CF9AE}" pid="32" name="Reference Type">
    <vt:lpwstr/>
  </property>
  <property fmtid="{D5CDD505-2E9C-101B-9397-08002B2CF9AE}" pid="33" name="b9b43b809ea4445880dbf70bb9849525">
    <vt:lpwstr>Template|ad5654aa-69da-4dc8-81ae-e984a44f2180</vt:lpwstr>
  </property>
  <property fmtid="{D5CDD505-2E9C-101B-9397-08002B2CF9AE}" pid="34" name="Project ID">
    <vt:lpwstr>;#N/A;#</vt:lpwstr>
  </property>
  <property fmtid="{D5CDD505-2E9C-101B-9397-08002B2CF9AE}" pid="35" name="MSIP_Label_4257e2ab-f512-40e2-9c9a-c64247360765_Enabled">
    <vt:lpwstr>true</vt:lpwstr>
  </property>
  <property fmtid="{D5CDD505-2E9C-101B-9397-08002B2CF9AE}" pid="36" name="MSIP_Label_4257e2ab-f512-40e2-9c9a-c64247360765_SetDate">
    <vt:lpwstr>2022-04-28T05:25:46Z</vt:lpwstr>
  </property>
  <property fmtid="{D5CDD505-2E9C-101B-9397-08002B2CF9AE}" pid="37" name="MSIP_Label_4257e2ab-f512-40e2-9c9a-c64247360765_Method">
    <vt:lpwstr>Privileged</vt:lpwstr>
  </property>
  <property fmtid="{D5CDD505-2E9C-101B-9397-08002B2CF9AE}" pid="38" name="MSIP_Label_4257e2ab-f512-40e2-9c9a-c64247360765_Name">
    <vt:lpwstr>OFFICIAL</vt:lpwstr>
  </property>
  <property fmtid="{D5CDD505-2E9C-101B-9397-08002B2CF9AE}" pid="39" name="MSIP_Label_4257e2ab-f512-40e2-9c9a-c64247360765_SiteId">
    <vt:lpwstr>e8bdd6f7-fc18-4e48-a554-7f547927223b</vt:lpwstr>
  </property>
  <property fmtid="{D5CDD505-2E9C-101B-9397-08002B2CF9AE}" pid="40" name="MSIP_Label_4257e2ab-f512-40e2-9c9a-c64247360765_ActionId">
    <vt:lpwstr>85903a24-122b-4f2a-b32b-3a31d2915c43</vt:lpwstr>
  </property>
  <property fmtid="{D5CDD505-2E9C-101B-9397-08002B2CF9AE}" pid="41" name="MSIP_Label_4257e2ab-f512-40e2-9c9a-c64247360765_ContentBits">
    <vt:lpwstr>2</vt:lpwstr>
  </property>
  <property fmtid="{D5CDD505-2E9C-101B-9397-08002B2CF9AE}" pid="42" name="MediaServiceImageTags">
    <vt:lpwstr/>
  </property>
  <property fmtid="{D5CDD505-2E9C-101B-9397-08002B2CF9AE}" pid="43" name="Security_x0020_Classification">
    <vt:lpwstr>3;#Unclassified|7fa379f4-4aba-4692-ab80-7d39d3a23cf4</vt:lpwstr>
  </property>
  <property fmtid="{D5CDD505-2E9C-101B-9397-08002B2CF9AE}" pid="44" name="Department_x0020_Document_x0020_Type">
    <vt:lpwstr>160;#Template|ad5654aa-69da-4dc8-81ae-e984a44f2180</vt:lpwstr>
  </property>
  <property fmtid="{D5CDD505-2E9C-101B-9397-08002B2CF9AE}" pid="45" name="Dissemination_x0020_Limiting_x0020_Marker">
    <vt:lpwstr>2;#FOUO|955eb6fc-b35a-4808-8aa5-31e514fa3f26</vt:lpwstr>
  </property>
  <property fmtid="{D5CDD505-2E9C-101B-9397-08002B2CF9AE}" pid="46" name="Records_x0020_Class_x0020_Project">
    <vt:lpwstr>141;#Project Governance|dcc8b15d-be2a-4ec9-8ccc-52ee5f7fec59</vt:lpwstr>
  </property>
</Properties>
</file>